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741" activeTab="0"/>
  </bookViews>
  <sheets>
    <sheet name="ББ" sheetId="1" r:id="rId1"/>
    <sheet name="Отчет о ДДС 1 стр" sheetId="2" r:id="rId2"/>
    <sheet name="Отчет о ДДС 2 стр" sheetId="3" r:id="rId3"/>
    <sheet name="Отчет о СД" sheetId="4" r:id="rId4"/>
    <sheet name="Отчет об измен в капитале 1 стр" sheetId="5" r:id="rId5"/>
    <sheet name="Отчет об измен в капитале 2 стр" sheetId="6" r:id="rId6"/>
  </sheets>
  <definedNames/>
  <calcPr fullCalcOnLoad="1" refMode="R1C1"/>
</workbook>
</file>

<file path=xl/sharedStrings.xml><?xml version="1.0" encoding="utf-8"?>
<sst xmlns="http://schemas.openxmlformats.org/spreadsheetml/2006/main" count="603" uniqueCount="265">
  <si>
    <t>Отчет составлен в соответствии с требованиями к содержанию и раскрытию информации МСФО  для предприятий МСБ</t>
  </si>
  <si>
    <t>Товарищество с ограниченной ответственностью "PartnerInterFreight" (ПартнэрИнтэрФрэйт)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</si>
  <si>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</si>
  <si>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</si>
  <si>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</si>
  <si>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</si>
  <si>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101400, Республика Казахстан, Карагандинская обл., г.Темиртау, пр. Республики 1/2, 080840014974</t>
  </si>
  <si>
    <t>Отчет о финансовом положении (бухгалтерский баланс)</t>
  </si>
  <si>
    <t>по состоянию на 30 июня 2019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</si>
  <si>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</si>
  <si>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</si>
  <si>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</si>
  <si>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</si>
  <si>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</si>
  <si>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</si>
  <si>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</si>
  <si>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</si>
  <si>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</si>
  <si>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</si>
  <si>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</si>
  <si>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     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</si>
  <si>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</si>
  <si>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</si>
  <si>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</si>
  <si>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</si>
  <si>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</si>
  <si>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</si>
  <si>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</si>
  <si>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</si>
  <si>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</si>
  <si>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</si>
  <si>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</si>
  <si>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</si>
  <si>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</si>
  <si>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</si>
  <si>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</si>
  <si>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</si>
  <si>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</si>
  <si>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</si>
  <si>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 xml:space="preserve">Инвестиции в ассоциированные предприятия 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</si>
  <si>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</si>
  <si>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</si>
  <si>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</si>
  <si>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</si>
  <si>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</si>
  <si>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</si>
  <si>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</si>
  <si>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</si>
  <si>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</si>
  <si>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</si>
  <si>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</si>
  <si>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</si>
  <si>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</si>
  <si>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</si>
  <si>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</si>
  <si>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</si>
  <si>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</si>
  <si>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</si>
  <si>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</si>
  <si>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</si>
  <si>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</si>
  <si>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</si>
  <si>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</si>
  <si>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</si>
  <si>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</si>
  <si>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</si>
  <si>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</si>
  <si>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</si>
  <si>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</si>
  <si>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</si>
  <si>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</si>
  <si>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</si>
  <si>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</si>
  <si>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</si>
  <si>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</si>
  <si>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</si>
  <si>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</si>
  <si>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</si>
  <si>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</si>
  <si>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</si>
  <si>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</si>
  <si>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</si>
  <si>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</si>
  <si>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</si>
  <si>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</si>
  <si>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</si>
  <si>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</si>
  <si>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</si>
  <si>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</si>
  <si>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</si>
  <si>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</si>
  <si>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</si>
  <si>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</si>
  <si>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</si>
  <si>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</si>
  <si>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</si>
  <si>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</si>
  <si>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</si>
  <si>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</si>
  <si>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</si>
  <si>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</si>
  <si>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</si>
  <si>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Шумахер Е. Ю.</t>
  </si>
  <si>
    <t>(фамилия, имя, отчество)</t>
  </si>
  <si>
    <t>(подпись)</t>
  </si>
  <si>
    <t>Главный бухгалтер</t>
  </si>
  <si>
    <t>Не предусмотрен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</si>
  <si>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</si>
  <si>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</si>
  <si>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ДВИЖЕНИИ ДЕНЕЖНЫХ СРЕДСТВ</t>
  </si>
  <si>
    <t>1 полугодие 2019 г.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</si>
  <si>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</si>
  <si>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</si>
  <si>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</si>
  <si>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</si>
  <si>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</si>
  <si>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</si>
  <si>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</si>
  <si>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</si>
  <si>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</si>
  <si>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</si>
  <si>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</si>
  <si>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</si>
  <si>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</si>
  <si>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</si>
  <si>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</si>
  <si>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</si>
  <si>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</si>
  <si>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</si>
  <si>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</si>
  <si>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</si>
  <si>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</si>
  <si>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</si>
  <si>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</si>
  <si>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</si>
  <si>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</si>
  <si>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</si>
  <si>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</si>
  <si>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 xml:space="preserve">фьючерсные и форвардные контракты, опционы и свопы 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</si>
  <si>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</si>
  <si>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</si>
  <si>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</si>
  <si>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</si>
  <si>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</si>
  <si>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</si>
  <si>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</si>
  <si>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</si>
  <si>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</si>
  <si>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</si>
  <si>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</si>
  <si>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</si>
  <si>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</si>
  <si>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фьючерсные и форвардные контракты, опционы и свопы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</si>
  <si>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</si>
  <si>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</si>
  <si>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</si>
  <si>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</si>
  <si>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</si>
  <si>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</si>
  <si>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</si>
  <si>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</si>
  <si>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</si>
  <si>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</si>
  <si>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</si>
  <si>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</si>
  <si>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</si>
  <si>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</si>
  <si>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</si>
  <si>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</si>
  <si>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</si>
  <si>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</si>
  <si>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</si>
  <si>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</si>
  <si>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</si>
  <si>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</si>
  <si>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</si>
  <si>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</si>
  <si>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</si>
  <si>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100</t>
  </si>
  <si>
    <t>Денежные средства и их эквиваленты на начало отчетного периода</t>
  </si>
  <si>
    <t>110</t>
  </si>
  <si>
    <t>Денежные средства и их эквиваленты на конец отчетного периода</t>
  </si>
  <si>
    <t>120</t>
  </si>
  <si>
    <t>ОТЧЕТ О СОВОКУПНОМ ДОХОДЕ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</si>
  <si>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</si>
  <si>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</si>
  <si>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</si>
  <si>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</si>
  <si>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</si>
  <si>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</si>
  <si>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</si>
  <si>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</si>
  <si>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</si>
  <si>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</si>
  <si>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</si>
  <si>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</si>
  <si>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</si>
  <si>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</si>
  <si>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</si>
  <si>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</si>
  <si>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</si>
  <si>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</si>
  <si>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</si>
  <si>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Прибыль (убыток) за  период  от  продолжаемой деятельности (стр. 030+стр. 040+стр. 050-стр.060 – стр. 070 - стр.080 - стр. 090+/- стр. 100)</t>
  </si>
  <si>
    <t>Прибыль (убыток) от прекращенной деятельности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</si>
  <si>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</si>
  <si>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</si>
  <si>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</si>
  <si>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</si>
  <si>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</si>
  <si>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</si>
  <si>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</si>
  <si>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</si>
  <si>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</si>
  <si>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</si>
  <si>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</si>
  <si>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</si>
  <si>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 xml:space="preserve">Прочий совокупный доход 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</si>
  <si>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</si>
  <si>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</si>
  <si>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</si>
  <si>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</si>
  <si>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</si>
  <si>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</si>
  <si>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</si>
  <si>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</si>
  <si>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</si>
  <si>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</si>
  <si>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</si>
  <si>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</si>
  <si>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</si>
  <si>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</si>
  <si>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</si>
  <si>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</si>
  <si>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</si>
  <si>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</si>
  <si>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</si>
  <si>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</si>
  <si>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</si>
  <si>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</si>
  <si>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</si>
  <si>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</si>
  <si>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</si>
  <si>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</si>
  <si>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</si>
  <si>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</si>
  <si>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</si>
  <si>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</si>
  <si>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</si>
  <si>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</si>
  <si>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</si>
  <si>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</si>
  <si>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</si>
  <si>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</si>
  <si>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</si>
  <si>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</si>
  <si>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</si>
  <si>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</si>
  <si>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</si>
  <si>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</si>
  <si>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</si>
  <si>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</si>
  <si>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</si>
  <si>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31 декабря предыдущего года (стр.130 + стр. 160-стр. 170+стр. 180-стр.
190)</t>
  </si>
  <si>
    <t>Сальдо на 30 июня отчетного года
(стр.030+стр. 060+стр. 070+стр. 080+стр. 090)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</si>
</sst>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,"/>
    <numFmt numFmtId="165" formatCode="0,"/>
    <numFmt numFmtId="166" formatCode="[=-282633910]&quot;(282 634)&quot;;General"/>
    <numFmt numFmtId="167" formatCode="[=-55036167.62]&quot;(55 036)&quot;;General"/>
    <numFmt numFmtId="168" formatCode="[=-107083603.82]&quot;(107 084)&quot;;General"/>
    <numFmt numFmtId="169" formatCode="[=-42800992.47]&quot;(42 801)&quot;;General"/>
    <numFmt numFmtId="170" formatCode="[=-26709141]&quot;(26 709)&quot;;General"/>
    <numFmt numFmtId="171" formatCode="0.0,"/>
  </numFmts>
  <fonts count="41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center"/>
    </xf>
    <xf numFmtId="167" fontId="4" fillId="0" borderId="12" xfId="0" applyNumberFormat="1" applyFont="1" applyBorder="1" applyAlignment="1">
      <alignment horizontal="right" vertical="center"/>
    </xf>
    <xf numFmtId="168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70" fontId="4" fillId="0" borderId="12" xfId="0" applyNumberFormat="1" applyFont="1" applyBorder="1" applyAlignment="1">
      <alignment horizontal="right" vertical="center"/>
    </xf>
    <xf numFmtId="170" fontId="4" fillId="0" borderId="13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center" indent="5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indent="5"/>
    </xf>
    <xf numFmtId="0" fontId="1" fillId="0" borderId="19" xfId="0" applyFont="1" applyBorder="1" applyAlignment="1">
      <alignment horizontal="left" vertical="center" wrapText="1" indent="5"/>
    </xf>
    <xf numFmtId="0" fontId="1" fillId="0" borderId="19" xfId="0" applyFont="1" applyBorder="1" applyAlignment="1">
      <alignment horizontal="left" vertical="top" wrapText="1" indent="5"/>
    </xf>
    <xf numFmtId="0" fontId="1" fillId="0" borderId="12" xfId="0" applyFont="1" applyBorder="1" applyAlignment="1">
      <alignment horizontal="left" vertical="top" wrapText="1" indent="5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65"/>
  <sheetViews>
    <sheetView tabSelected="1" zoomScalePageLayoutView="0" workbookViewId="0" topLeftCell="A31">
      <selection activeCell="B1" sqref="A1:X66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</cols>
  <sheetData>
    <row r="1" spans="23:24" s="2" customFormat="1" ht="14.25" customHeight="1">
      <c r="W1" s="73" t="s">
        <v>0</v>
      </c>
      <c r="X1" s="73"/>
    </row>
    <row r="2" spans="23:24" s="1" customFormat="1" ht="6.75" customHeight="1">
      <c r="W2" s="73"/>
      <c r="X2" s="73"/>
    </row>
    <row r="3" spans="8:24" s="2" customFormat="1" ht="11.25" customHeight="1">
      <c r="H3" s="74" t="s">
        <v>1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12" customHeight="1">
      <c r="A4" s="3" t="s">
        <v>2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="2" customFormat="1" ht="4.5" customHeight="1"/>
    <row r="6" spans="1:24" ht="12" customHeight="1">
      <c r="A6" s="3" t="s">
        <v>3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="2" customFormat="1" ht="6" customHeight="1"/>
    <row r="8" spans="1:24" ht="12" customHeight="1">
      <c r="A8" s="3" t="s">
        <v>4</v>
      </c>
      <c r="S8" s="77">
        <v>13</v>
      </c>
      <c r="T8" s="77"/>
      <c r="U8" s="77"/>
      <c r="V8" s="77"/>
      <c r="W8" s="77"/>
      <c r="X8" s="77"/>
    </row>
    <row r="9" s="2" customFormat="1" ht="5.25" customHeight="1"/>
    <row r="10" spans="1:24" s="2" customFormat="1" ht="5.25" customHeight="1">
      <c r="A10" s="78" t="s">
        <v>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9" t="s">
        <v>6</v>
      </c>
      <c r="T10" s="79"/>
      <c r="U10" s="79"/>
      <c r="V10" s="79"/>
      <c r="W10" s="79"/>
      <c r="X10" s="79"/>
    </row>
    <row r="11" spans="1:24" ht="12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9"/>
      <c r="T11" s="79"/>
      <c r="U11" s="79"/>
      <c r="V11" s="79"/>
      <c r="W11" s="79"/>
      <c r="X11" s="79"/>
    </row>
    <row r="12" spans="1:24" ht="12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80"/>
      <c r="T12" s="80"/>
      <c r="U12" s="80"/>
      <c r="V12" s="80"/>
      <c r="W12" s="80"/>
      <c r="X12" s="80"/>
    </row>
    <row r="13" s="5" customFormat="1" ht="4.5" customHeight="1"/>
    <row r="14" spans="1:23" s="2" customFormat="1" ht="12.75" customHeight="1">
      <c r="A14" s="81" t="s">
        <v>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4" s="2" customFormat="1" ht="10.5" customHeight="1">
      <c r="A15" s="82" t="s">
        <v>8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6" t="s">
        <v>9</v>
      </c>
    </row>
    <row r="16" s="2" customFormat="1" ht="4.5" customHeight="1"/>
    <row r="17" spans="1:24" s="2" customFormat="1" ht="21" customHeight="1">
      <c r="A17" s="83" t="s">
        <v>10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7" t="s">
        <v>11</v>
      </c>
      <c r="W17" s="7" t="s">
        <v>12</v>
      </c>
      <c r="X17" s="8" t="s">
        <v>13</v>
      </c>
    </row>
    <row r="18" spans="1:24" s="2" customFormat="1" ht="12.75" customHeight="1">
      <c r="A18" s="84" t="s">
        <v>14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9" t="s">
        <v>15</v>
      </c>
      <c r="W18" s="10">
        <v>212587659.48</v>
      </c>
      <c r="X18" s="10">
        <f>X19+X21+X20+X22+X23+X25</f>
        <v>283797990.71000004</v>
      </c>
    </row>
    <row r="19" spans="1:24" s="2" customFormat="1" ht="12.75" customHeight="1">
      <c r="A19" s="85" t="s">
        <v>16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11" t="s">
        <v>17</v>
      </c>
      <c r="W19" s="12">
        <v>2878808.87</v>
      </c>
      <c r="X19" s="12">
        <v>109962412.69</v>
      </c>
    </row>
    <row r="20" spans="1:24" s="2" customFormat="1" ht="12.75" customHeight="1">
      <c r="A20" s="85" t="s">
        <v>18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11" t="s">
        <v>19</v>
      </c>
      <c r="W20" s="12">
        <v>25242174.77</v>
      </c>
      <c r="X20" s="12">
        <v>14755174.77</v>
      </c>
    </row>
    <row r="21" spans="1:24" s="2" customFormat="1" ht="12.75" customHeight="1">
      <c r="A21" s="85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11" t="s">
        <v>21</v>
      </c>
      <c r="W21" s="12">
        <v>158253290.94</v>
      </c>
      <c r="X21" s="12">
        <v>62183835.12</v>
      </c>
    </row>
    <row r="22" spans="1:24" s="2" customFormat="1" ht="12.75" customHeight="1">
      <c r="A22" s="85" t="s">
        <v>22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11" t="s">
        <v>23</v>
      </c>
      <c r="W22" s="12">
        <v>4324089.41</v>
      </c>
      <c r="X22" s="13">
        <v>132156.26</v>
      </c>
    </row>
    <row r="23" spans="1:24" s="2" customFormat="1" ht="12.75" customHeight="1">
      <c r="A23" s="85" t="s">
        <v>24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11" t="s">
        <v>25</v>
      </c>
      <c r="W23" s="12">
        <v>2637178.12</v>
      </c>
      <c r="X23" s="13">
        <v>203411.87</v>
      </c>
    </row>
    <row r="24" spans="1:24" s="2" customFormat="1" ht="12.75" customHeight="1">
      <c r="A24" s="86" t="s">
        <v>26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11" t="s">
        <v>27</v>
      </c>
      <c r="W24" s="14" t="s">
        <v>28</v>
      </c>
      <c r="X24" s="14" t="s">
        <v>28</v>
      </c>
    </row>
    <row r="25" spans="1:24" s="2" customFormat="1" ht="12.75" customHeight="1">
      <c r="A25" s="86" t="s">
        <v>29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11" t="s">
        <v>30</v>
      </c>
      <c r="W25" s="12">
        <v>19252117.37</v>
      </c>
      <c r="X25" s="12">
        <v>96561000</v>
      </c>
    </row>
    <row r="26" spans="1:24" s="2" customFormat="1" ht="12.75" customHeight="1">
      <c r="A26" s="84" t="s">
        <v>31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9" t="s">
        <v>32</v>
      </c>
      <c r="W26" s="10">
        <v>1200243979.19</v>
      </c>
      <c r="X26" s="10">
        <f>X37+X35+X32+X28</f>
        <v>468304585.7</v>
      </c>
    </row>
    <row r="27" spans="1:24" s="2" customFormat="1" ht="12.75" customHeight="1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11" t="s">
        <v>34</v>
      </c>
      <c r="W27" s="14" t="s">
        <v>28</v>
      </c>
      <c r="X27" s="14" t="s">
        <v>28</v>
      </c>
    </row>
    <row r="28" spans="1:24" s="2" customFormat="1" ht="12.75" customHeight="1">
      <c r="A28" s="85" t="s">
        <v>35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1" t="s">
        <v>36</v>
      </c>
      <c r="W28" s="12">
        <v>2712585.7</v>
      </c>
      <c r="X28" s="12">
        <v>2712585.7</v>
      </c>
    </row>
    <row r="29" spans="1:24" s="2" customFormat="1" ht="12.75" customHeight="1">
      <c r="A29" s="85" t="s">
        <v>37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11" t="s">
        <v>38</v>
      </c>
      <c r="W29" s="14" t="s">
        <v>28</v>
      </c>
      <c r="X29" s="14" t="s">
        <v>28</v>
      </c>
    </row>
    <row r="30" spans="1:24" s="2" customFormat="1" ht="12.75" customHeight="1">
      <c r="A30" s="85" t="s">
        <v>39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11" t="s">
        <v>40</v>
      </c>
      <c r="W30" s="14" t="s">
        <v>28</v>
      </c>
      <c r="X30" s="14" t="s">
        <v>28</v>
      </c>
    </row>
    <row r="31" spans="1:24" s="2" customFormat="1" ht="12.75" customHeight="1">
      <c r="A31" s="85" t="s">
        <v>41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11" t="s">
        <v>42</v>
      </c>
      <c r="W31" s="14" t="s">
        <v>28</v>
      </c>
      <c r="X31" s="14" t="s">
        <v>28</v>
      </c>
    </row>
    <row r="32" spans="1:24" s="2" customFormat="1" ht="12.75" customHeight="1">
      <c r="A32" s="85" t="s">
        <v>43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11" t="s">
        <v>44</v>
      </c>
      <c r="W32" s="12">
        <v>1197466862.7900002</v>
      </c>
      <c r="X32" s="12">
        <v>450754000</v>
      </c>
    </row>
    <row r="33" spans="1:24" s="2" customFormat="1" ht="12.75" customHeight="1">
      <c r="A33" s="85" t="s">
        <v>45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11" t="s">
        <v>46</v>
      </c>
      <c r="W33" s="14" t="s">
        <v>28</v>
      </c>
      <c r="X33" s="14" t="s">
        <v>28</v>
      </c>
    </row>
    <row r="34" spans="1:24" s="2" customFormat="1" ht="12.75" customHeight="1">
      <c r="A34" s="85" t="s">
        <v>47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1" t="s">
        <v>48</v>
      </c>
      <c r="W34" s="14" t="s">
        <v>28</v>
      </c>
      <c r="X34" s="14" t="s">
        <v>28</v>
      </c>
    </row>
    <row r="35" spans="1:24" s="2" customFormat="1" ht="12.75" customHeight="1">
      <c r="A35" s="85" t="s">
        <v>49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11" t="s">
        <v>50</v>
      </c>
      <c r="W35" s="13">
        <v>64530.7</v>
      </c>
      <c r="X35" s="13">
        <v>82000</v>
      </c>
    </row>
    <row r="36" spans="1:24" s="2" customFormat="1" ht="12.75" customHeight="1">
      <c r="A36" s="85" t="s">
        <v>51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11" t="s">
        <v>52</v>
      </c>
      <c r="W36" s="14" t="s">
        <v>28</v>
      </c>
      <c r="X36" s="14" t="s">
        <v>28</v>
      </c>
    </row>
    <row r="37" spans="1:24" s="2" customFormat="1" ht="12.75" customHeight="1">
      <c r="A37" s="85" t="s">
        <v>53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11" t="s">
        <v>54</v>
      </c>
      <c r="W37" s="14" t="s">
        <v>28</v>
      </c>
      <c r="X37" s="12">
        <v>14756000</v>
      </c>
    </row>
    <row r="38" spans="1:24" s="2" customFormat="1" ht="12.75" customHeight="1">
      <c r="A38" s="87" t="s">
        <v>55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9" t="s">
        <v>56</v>
      </c>
      <c r="W38" s="10">
        <v>1412831638.67</v>
      </c>
      <c r="X38" s="10">
        <f>X26+X18</f>
        <v>752102576.4100001</v>
      </c>
    </row>
    <row r="39" spans="1:24" s="2" customFormat="1" ht="12.75" customHeight="1">
      <c r="A39" s="84" t="s">
        <v>57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9" t="s">
        <v>58</v>
      </c>
      <c r="W39" s="10">
        <v>1069737407.88</v>
      </c>
      <c r="X39" s="10">
        <f>X47+X40</f>
        <v>425485930.13</v>
      </c>
    </row>
    <row r="40" spans="1:24" s="2" customFormat="1" ht="12.75" customHeight="1">
      <c r="A40" s="84" t="s">
        <v>59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9" t="s">
        <v>60</v>
      </c>
      <c r="W40" s="10">
        <v>212056813.11</v>
      </c>
      <c r="X40" s="10">
        <f>X46+X45+X44+X43+X42+X41</f>
        <v>224500206.19</v>
      </c>
    </row>
    <row r="41" spans="1:24" s="2" customFormat="1" ht="12.75" customHeight="1">
      <c r="A41" s="85" t="s">
        <v>61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11" t="s">
        <v>62</v>
      </c>
      <c r="W41" s="12">
        <v>46737398.04</v>
      </c>
      <c r="X41" s="12">
        <v>50043000</v>
      </c>
    </row>
    <row r="42" spans="1:24" s="2" customFormat="1" ht="12.75" customHeight="1">
      <c r="A42" s="85" t="s">
        <v>63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11" t="s">
        <v>64</v>
      </c>
      <c r="W42" s="12">
        <v>8582740.24</v>
      </c>
      <c r="X42" s="12">
        <v>38241118.84</v>
      </c>
    </row>
    <row r="43" spans="1:25" ht="12" customHeight="1">
      <c r="A43" s="88" t="s">
        <v>65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11" t="s">
        <v>66</v>
      </c>
      <c r="W43" s="13">
        <v>504947.38</v>
      </c>
      <c r="X43" s="13">
        <v>437315.38</v>
      </c>
      <c r="Y43" s="2"/>
    </row>
    <row r="44" spans="1:24" s="2" customFormat="1" ht="12.75" customHeight="1">
      <c r="A44" s="85" t="s">
        <v>67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11" t="s">
        <v>68</v>
      </c>
      <c r="W44" s="12">
        <v>122046742.13</v>
      </c>
      <c r="X44" s="12">
        <v>95314785.65</v>
      </c>
    </row>
    <row r="45" spans="1:24" s="2" customFormat="1" ht="12.75" customHeight="1">
      <c r="A45" s="89" t="s">
        <v>69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11" t="s">
        <v>70</v>
      </c>
      <c r="W45" s="12">
        <v>3647042.4</v>
      </c>
      <c r="X45" s="12">
        <v>3512986.32</v>
      </c>
    </row>
    <row r="46" spans="1:24" s="2" customFormat="1" ht="12.75" customHeight="1">
      <c r="A46" s="85" t="s">
        <v>71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11" t="s">
        <v>72</v>
      </c>
      <c r="W46" s="12">
        <v>30537942.92</v>
      </c>
      <c r="X46" s="12">
        <v>36951000</v>
      </c>
    </row>
    <row r="47" spans="1:24" s="2" customFormat="1" ht="12.75" customHeight="1">
      <c r="A47" s="84" t="s">
        <v>73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9" t="s">
        <v>74</v>
      </c>
      <c r="W47" s="10">
        <v>857680594.77</v>
      </c>
      <c r="X47" s="10">
        <f>X51+X50+X49</f>
        <v>200985723.94</v>
      </c>
    </row>
    <row r="48" spans="1:24" s="2" customFormat="1" ht="12.75" customHeight="1">
      <c r="A48" s="85" t="s">
        <v>75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11" t="s">
        <v>76</v>
      </c>
      <c r="W48" s="14" t="s">
        <v>28</v>
      </c>
      <c r="X48" s="14" t="s">
        <v>28</v>
      </c>
    </row>
    <row r="49" spans="1:24" s="2" customFormat="1" ht="12.75" customHeight="1">
      <c r="A49" s="85" t="s">
        <v>77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11" t="s">
        <v>78</v>
      </c>
      <c r="W49" s="12">
        <v>656829964.83</v>
      </c>
      <c r="X49" s="12">
        <v>165868000</v>
      </c>
    </row>
    <row r="50" spans="1:24" s="2" customFormat="1" ht="12.75" customHeight="1">
      <c r="A50" s="85" t="s">
        <v>79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11" t="s">
        <v>80</v>
      </c>
      <c r="W50" s="12">
        <v>11380908.94</v>
      </c>
      <c r="X50" s="12">
        <v>11380908.94</v>
      </c>
    </row>
    <row r="51" spans="1:24" s="2" customFormat="1" ht="12.75" customHeight="1">
      <c r="A51" s="89" t="s">
        <v>81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11" t="s">
        <v>82</v>
      </c>
      <c r="W51" s="12">
        <v>23736815</v>
      </c>
      <c r="X51" s="12">
        <v>23736815</v>
      </c>
    </row>
    <row r="52" spans="1:24" s="2" customFormat="1" ht="12.75" customHeight="1">
      <c r="A52" s="85" t="s">
        <v>83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11" t="s">
        <v>84</v>
      </c>
      <c r="W52" s="12">
        <v>165732906</v>
      </c>
      <c r="X52" s="14" t="s">
        <v>28</v>
      </c>
    </row>
    <row r="53" spans="1:24" s="2" customFormat="1" ht="12.75" customHeight="1">
      <c r="A53" s="84" t="s">
        <v>85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9" t="s">
        <v>86</v>
      </c>
      <c r="W53" s="10">
        <v>343094230.79</v>
      </c>
      <c r="X53" s="10">
        <f>SUM(X54:X59)</f>
        <v>326616767.14</v>
      </c>
    </row>
    <row r="54" spans="1:24" s="2" customFormat="1" ht="12.75" customHeight="1">
      <c r="A54" s="85" t="s">
        <v>87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11" t="s">
        <v>88</v>
      </c>
      <c r="W54" s="13">
        <v>198200</v>
      </c>
      <c r="X54" s="13">
        <v>198200</v>
      </c>
    </row>
    <row r="55" spans="1:24" s="2" customFormat="1" ht="12.75" customHeight="1">
      <c r="A55" s="85" t="s">
        <v>89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11" t="s">
        <v>90</v>
      </c>
      <c r="W55" s="14" t="s">
        <v>28</v>
      </c>
      <c r="X55" s="14" t="s">
        <v>28</v>
      </c>
    </row>
    <row r="56" spans="1:24" s="2" customFormat="1" ht="12.75" customHeight="1">
      <c r="A56" s="85" t="s">
        <v>91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11" t="s">
        <v>92</v>
      </c>
      <c r="W56" s="14" t="s">
        <v>28</v>
      </c>
      <c r="X56" s="14" t="s">
        <v>28</v>
      </c>
    </row>
    <row r="57" spans="1:24" s="2" customFormat="1" ht="12.75" customHeight="1">
      <c r="A57" s="85" t="s">
        <v>93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11" t="s">
        <v>94</v>
      </c>
      <c r="W57" s="14" t="s">
        <v>28</v>
      </c>
      <c r="X57" s="14" t="s">
        <v>28</v>
      </c>
    </row>
    <row r="58" spans="1:24" s="2" customFormat="1" ht="12.75" customHeight="1">
      <c r="A58" s="85" t="s">
        <v>95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11" t="s">
        <v>96</v>
      </c>
      <c r="W58" s="12">
        <v>51925567.14</v>
      </c>
      <c r="X58" s="12">
        <v>51925567.14</v>
      </c>
    </row>
    <row r="59" spans="1:24" s="2" customFormat="1" ht="12.75" customHeight="1">
      <c r="A59" s="85" t="s">
        <v>97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11" t="s">
        <v>98</v>
      </c>
      <c r="W59" s="12">
        <v>290970463.65</v>
      </c>
      <c r="X59" s="12">
        <v>274493000</v>
      </c>
    </row>
    <row r="60" spans="1:24" s="2" customFormat="1" ht="12.75" customHeight="1">
      <c r="A60" s="84" t="s">
        <v>99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9" t="s">
        <v>100</v>
      </c>
      <c r="W60" s="10">
        <v>1412831638.67</v>
      </c>
      <c r="X60" s="10">
        <f>X39+X53</f>
        <v>752102697.27</v>
      </c>
    </row>
    <row r="61" s="2" customFormat="1" ht="6" customHeight="1"/>
    <row r="62" spans="1:23" s="2" customFormat="1" ht="12.75" customHeight="1">
      <c r="A62" s="3" t="s">
        <v>101</v>
      </c>
      <c r="H62" s="76" t="s">
        <v>102</v>
      </c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W62" s="4"/>
    </row>
    <row r="63" spans="8:23" s="2" customFormat="1" ht="10.5" customHeight="1">
      <c r="H63" s="90" t="s">
        <v>103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W63" s="15" t="s">
        <v>104</v>
      </c>
    </row>
    <row r="64" spans="1:23" s="2" customFormat="1" ht="12.75" customHeight="1">
      <c r="A64" s="3" t="s">
        <v>105</v>
      </c>
      <c r="H64" s="76" t="s">
        <v>106</v>
      </c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W64" s="4"/>
    </row>
    <row r="65" spans="2:23" s="2" customFormat="1" ht="9.75" customHeight="1">
      <c r="B65" s="1" t="s">
        <v>107</v>
      </c>
      <c r="H65" s="90" t="s">
        <v>103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W65" s="15" t="s">
        <v>104</v>
      </c>
    </row>
  </sheetData>
  <sheetProtection/>
  <mergeCells count="56">
    <mergeCell ref="H64:U64"/>
    <mergeCell ref="H65:U65"/>
    <mergeCell ref="A57:U57"/>
    <mergeCell ref="A58:U58"/>
    <mergeCell ref="A59:U59"/>
    <mergeCell ref="A60:U60"/>
    <mergeCell ref="H62:U62"/>
    <mergeCell ref="H63:U63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5">
      <selection activeCell="B1" sqref="A1:X56"/>
    </sheetView>
  </sheetViews>
  <sheetFormatPr defaultColWidth="10.66015625" defaultRowHeight="11.25"/>
  <cols>
    <col min="1" max="17" width="3" style="16" customWidth="1"/>
    <col min="18" max="19" width="3.16015625" style="16" customWidth="1"/>
    <col min="20" max="20" width="4.16015625" style="16" customWidth="1"/>
    <col min="21" max="21" width="16.33203125" style="16" customWidth="1"/>
    <col min="22" max="22" width="9.16015625" style="16" customWidth="1"/>
    <col min="23" max="23" width="20.83203125" style="16" customWidth="1"/>
    <col min="24" max="24" width="20.5" style="16" customWidth="1"/>
  </cols>
  <sheetData>
    <row r="1" spans="23:24" s="2" customFormat="1" ht="14.25" customHeight="1">
      <c r="W1" s="91" t="s">
        <v>108</v>
      </c>
      <c r="X1" s="91"/>
    </row>
    <row r="2" spans="23:24" s="16" customFormat="1" ht="6.75" customHeight="1">
      <c r="W2" s="91"/>
      <c r="X2" s="91"/>
    </row>
    <row r="3" spans="8:24" s="2" customFormat="1" ht="12" customHeight="1">
      <c r="H3" s="92" t="s">
        <v>1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s="2" customFormat="1" ht="12" customHeight="1">
      <c r="A4" s="17" t="s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="2" customFormat="1" ht="6" customHeight="1"/>
    <row r="6" spans="1:24" s="2" customFormat="1" ht="12" customHeight="1">
      <c r="A6" s="17" t="s">
        <v>3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="2" customFormat="1" ht="6" customHeight="1"/>
    <row r="8" spans="1:24" s="2" customFormat="1" ht="12" customHeight="1">
      <c r="A8" s="17" t="s">
        <v>4</v>
      </c>
      <c r="S8" s="77">
        <v>13</v>
      </c>
      <c r="T8" s="77"/>
      <c r="U8" s="77"/>
      <c r="V8" s="77"/>
      <c r="W8" s="77"/>
      <c r="X8" s="77"/>
    </row>
    <row r="9" s="2" customFormat="1" ht="6.75" customHeight="1"/>
    <row r="10" spans="1:24" s="2" customFormat="1" ht="5.2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 t="s">
        <v>6</v>
      </c>
      <c r="T10" s="96"/>
      <c r="U10" s="96"/>
      <c r="V10" s="96"/>
      <c r="W10" s="96"/>
      <c r="X10" s="96"/>
    </row>
    <row r="11" spans="1:24" s="2" customFormat="1" ht="12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T11" s="96"/>
      <c r="U11" s="96"/>
      <c r="V11" s="96"/>
      <c r="W11" s="96"/>
      <c r="X11" s="96"/>
    </row>
    <row r="12" spans="1:24" s="2" customFormat="1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7"/>
      <c r="T12" s="97"/>
      <c r="U12" s="97"/>
      <c r="V12" s="97"/>
      <c r="W12" s="97"/>
      <c r="X12" s="97"/>
    </row>
    <row r="13" s="19" customFormat="1" ht="4.5" customHeight="1"/>
    <row r="14" spans="1:24" s="2" customFormat="1" ht="13.5" customHeight="1">
      <c r="A14" s="98" t="s">
        <v>109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s="2" customFormat="1" ht="12" customHeight="1">
      <c r="A15" s="99" t="s">
        <v>110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="2" customFormat="1" ht="12" customHeight="1">
      <c r="X16" s="20" t="s">
        <v>9</v>
      </c>
    </row>
    <row r="17" spans="1:24" s="2" customFormat="1" ht="23.25" customHeight="1">
      <c r="A17" s="100" t="s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21" t="s">
        <v>11</v>
      </c>
      <c r="W17" s="21" t="s">
        <v>111</v>
      </c>
      <c r="X17" s="22" t="s">
        <v>112</v>
      </c>
    </row>
    <row r="18" spans="1:24" s="2" customFormat="1" ht="12.75" customHeight="1">
      <c r="A18" s="101" t="s">
        <v>113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</row>
    <row r="19" spans="1:24" s="2" customFormat="1" ht="12.75" customHeight="1">
      <c r="A19" s="102" t="s">
        <v>114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23" t="s">
        <v>34</v>
      </c>
      <c r="W19" s="10">
        <v>916338889.31</v>
      </c>
      <c r="X19" s="10">
        <v>1275069819.08</v>
      </c>
    </row>
    <row r="20" spans="1:24" s="2" customFormat="1" ht="12.75" customHeight="1">
      <c r="A20" s="103" t="s">
        <v>115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24"/>
      <c r="W20" s="25" t="s">
        <v>28</v>
      </c>
      <c r="X20" s="25" t="s">
        <v>28</v>
      </c>
    </row>
    <row r="21" spans="1:24" s="2" customFormat="1" ht="12.75" customHeight="1">
      <c r="A21" s="104" t="s">
        <v>116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24" t="s">
        <v>36</v>
      </c>
      <c r="W21" s="25" t="s">
        <v>28</v>
      </c>
      <c r="X21" s="25" t="s">
        <v>28</v>
      </c>
    </row>
    <row r="22" spans="1:24" s="2" customFormat="1" ht="12.75" customHeight="1">
      <c r="A22" s="104" t="s">
        <v>117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24" t="s">
        <v>38</v>
      </c>
      <c r="W22" s="12">
        <v>828924088.22</v>
      </c>
      <c r="X22" s="12">
        <v>1260603791.3500001</v>
      </c>
    </row>
    <row r="23" spans="1:24" s="2" customFormat="1" ht="12.75" customHeight="1">
      <c r="A23" s="104" t="s">
        <v>118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24" t="s">
        <v>40</v>
      </c>
      <c r="W23" s="25" t="s">
        <v>28</v>
      </c>
      <c r="X23" s="25" t="s">
        <v>28</v>
      </c>
    </row>
    <row r="24" spans="1:24" s="2" customFormat="1" ht="12.75" customHeight="1">
      <c r="A24" s="104" t="s">
        <v>119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24" t="s">
        <v>42</v>
      </c>
      <c r="W24" s="25" t="s">
        <v>28</v>
      </c>
      <c r="X24" s="25" t="s">
        <v>28</v>
      </c>
    </row>
    <row r="25" spans="1:24" s="2" customFormat="1" ht="12.75" customHeight="1">
      <c r="A25" s="104" t="s">
        <v>120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24" t="s">
        <v>44</v>
      </c>
      <c r="W25" s="12">
        <v>87414801.09</v>
      </c>
      <c r="X25" s="12">
        <v>14466027.73</v>
      </c>
    </row>
    <row r="26" spans="1:24" s="2" customFormat="1" ht="12.75" customHeight="1">
      <c r="A26" s="105" t="s">
        <v>121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23" t="s">
        <v>54</v>
      </c>
      <c r="W26" s="10">
        <v>819501634.75</v>
      </c>
      <c r="X26" s="10">
        <v>1150265609.94</v>
      </c>
    </row>
    <row r="27" spans="1:24" s="2" customFormat="1" ht="12.75" customHeight="1">
      <c r="A27" s="103" t="s">
        <v>115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4"/>
      <c r="W27" s="25" t="s">
        <v>28</v>
      </c>
      <c r="X27" s="25" t="s">
        <v>28</v>
      </c>
    </row>
    <row r="28" spans="1:24" s="2" customFormat="1" ht="12.75" customHeight="1">
      <c r="A28" s="104" t="s">
        <v>122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24" t="s">
        <v>56</v>
      </c>
      <c r="W28" s="12">
        <v>631418963.65</v>
      </c>
      <c r="X28" s="12">
        <v>1079191567.11</v>
      </c>
    </row>
    <row r="29" spans="1:24" s="2" customFormat="1" ht="12.75" customHeight="1">
      <c r="A29" s="104" t="s">
        <v>123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24" t="s">
        <v>58</v>
      </c>
      <c r="W29" s="25" t="s">
        <v>28</v>
      </c>
      <c r="X29" s="25" t="s">
        <v>28</v>
      </c>
    </row>
    <row r="30" spans="1:24" s="2" customFormat="1" ht="12.75" customHeight="1">
      <c r="A30" s="104" t="s">
        <v>124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24" t="s">
        <v>60</v>
      </c>
      <c r="W30" s="12">
        <v>17218892</v>
      </c>
      <c r="X30" s="12">
        <v>16255267.7</v>
      </c>
    </row>
    <row r="31" spans="1:24" s="2" customFormat="1" ht="12.75" customHeight="1">
      <c r="A31" s="104" t="s">
        <v>125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24" t="s">
        <v>62</v>
      </c>
      <c r="W31" s="12">
        <v>28919677.16</v>
      </c>
      <c r="X31" s="12">
        <v>17253786.9</v>
      </c>
    </row>
    <row r="32" spans="1:24" s="2" customFormat="1" ht="12.75" customHeight="1">
      <c r="A32" s="104" t="s">
        <v>126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24" t="s">
        <v>64</v>
      </c>
      <c r="W32" s="12">
        <v>35553827</v>
      </c>
      <c r="X32" s="25" t="s">
        <v>28</v>
      </c>
    </row>
    <row r="33" spans="1:24" s="2" customFormat="1" ht="12.75" customHeight="1">
      <c r="A33" s="104" t="s">
        <v>127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24" t="s">
        <v>66</v>
      </c>
      <c r="W33" s="12">
        <v>14023633</v>
      </c>
      <c r="X33" s="12">
        <v>23223596</v>
      </c>
    </row>
    <row r="34" spans="1:24" s="2" customFormat="1" ht="12.75" customHeight="1">
      <c r="A34" s="104" t="s">
        <v>128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24" t="s">
        <v>68</v>
      </c>
      <c r="W34" s="12">
        <v>92366641.94</v>
      </c>
      <c r="X34" s="12">
        <v>14341392.23</v>
      </c>
    </row>
    <row r="35" spans="1:24" s="2" customFormat="1" ht="21.75" customHeight="1">
      <c r="A35" s="106" t="s">
        <v>129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23" t="s">
        <v>74</v>
      </c>
      <c r="W35" s="10">
        <v>96837254.56</v>
      </c>
      <c r="X35" s="10">
        <v>124804209.14</v>
      </c>
    </row>
    <row r="36" spans="1:24" s="2" customFormat="1" ht="12.75" customHeight="1">
      <c r="A36" s="101" t="s">
        <v>130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</row>
    <row r="37" spans="1:24" s="2" customFormat="1" ht="12.75" customHeight="1">
      <c r="A37" s="102" t="s">
        <v>114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23" t="s">
        <v>94</v>
      </c>
      <c r="W37" s="26" t="s">
        <v>28</v>
      </c>
      <c r="X37" s="10">
        <v>50000000</v>
      </c>
    </row>
    <row r="38" spans="1:24" s="2" customFormat="1" ht="12.75" customHeight="1">
      <c r="A38" s="103" t="s">
        <v>115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24"/>
      <c r="W38" s="25" t="s">
        <v>28</v>
      </c>
      <c r="X38" s="25" t="s">
        <v>28</v>
      </c>
    </row>
    <row r="39" spans="1:24" s="2" customFormat="1" ht="12.75" customHeight="1">
      <c r="A39" s="104" t="s">
        <v>131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24" t="s">
        <v>96</v>
      </c>
      <c r="W39" s="25" t="s">
        <v>28</v>
      </c>
      <c r="X39" s="25" t="s">
        <v>28</v>
      </c>
    </row>
    <row r="40" spans="1:24" s="2" customFormat="1" ht="12.75" customHeight="1">
      <c r="A40" s="107" t="s">
        <v>132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24" t="s">
        <v>98</v>
      </c>
      <c r="W40" s="25" t="s">
        <v>28</v>
      </c>
      <c r="X40" s="25" t="s">
        <v>28</v>
      </c>
    </row>
    <row r="41" spans="1:24" s="2" customFormat="1" ht="12.75" customHeight="1">
      <c r="A41" s="107" t="s">
        <v>133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24" t="s">
        <v>100</v>
      </c>
      <c r="W41" s="25" t="s">
        <v>28</v>
      </c>
      <c r="X41" s="25" t="s">
        <v>28</v>
      </c>
    </row>
    <row r="42" spans="1:24" s="2" customFormat="1" ht="12.75" customHeight="1">
      <c r="A42" s="104" t="s">
        <v>134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24" t="s">
        <v>135</v>
      </c>
      <c r="W42" s="25" t="s">
        <v>28</v>
      </c>
      <c r="X42" s="25" t="s">
        <v>28</v>
      </c>
    </row>
    <row r="43" spans="1:24" s="2" customFormat="1" ht="12" customHeight="1">
      <c r="A43" s="108" t="s">
        <v>136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24" t="s">
        <v>137</v>
      </c>
      <c r="W43" s="25" t="s">
        <v>28</v>
      </c>
      <c r="X43" s="12">
        <v>50000000</v>
      </c>
    </row>
    <row r="44" spans="1:24" s="29" customFormat="1" ht="12" customHeight="1">
      <c r="A44" s="109" t="s">
        <v>138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27" t="s">
        <v>139</v>
      </c>
      <c r="W44" s="28" t="s">
        <v>28</v>
      </c>
      <c r="X44" s="28" t="s">
        <v>28</v>
      </c>
    </row>
    <row r="45" spans="1:24" s="2" customFormat="1" ht="12" customHeight="1">
      <c r="A45" s="104" t="s">
        <v>120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24" t="s">
        <v>140</v>
      </c>
      <c r="W45" s="25" t="s">
        <v>28</v>
      </c>
      <c r="X45" s="25" t="s">
        <v>28</v>
      </c>
    </row>
    <row r="46" spans="1:24" s="2" customFormat="1" ht="12.75" customHeight="1">
      <c r="A46" s="102" t="s">
        <v>121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23" t="s">
        <v>141</v>
      </c>
      <c r="W46" s="10">
        <v>282633910</v>
      </c>
      <c r="X46" s="10">
        <v>10986333</v>
      </c>
    </row>
    <row r="47" spans="1:24" s="2" customFormat="1" ht="12.75" customHeight="1">
      <c r="A47" s="112" t="s">
        <v>115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24"/>
      <c r="W47" s="25" t="s">
        <v>28</v>
      </c>
      <c r="X47" s="25" t="s">
        <v>28</v>
      </c>
    </row>
    <row r="48" spans="1:24" s="2" customFormat="1" ht="12.75" customHeight="1">
      <c r="A48" s="107" t="s">
        <v>142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24" t="s">
        <v>143</v>
      </c>
      <c r="W48" s="12">
        <v>272146910</v>
      </c>
      <c r="X48" s="13">
        <v>978333</v>
      </c>
    </row>
    <row r="49" spans="1:24" s="2" customFormat="1" ht="12.75" customHeight="1">
      <c r="A49" s="104" t="s">
        <v>144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24" t="s">
        <v>145</v>
      </c>
      <c r="W49" s="25" t="s">
        <v>28</v>
      </c>
      <c r="X49" s="25" t="s">
        <v>28</v>
      </c>
    </row>
    <row r="50" spans="1:24" s="2" customFormat="1" ht="12.75" customHeight="1">
      <c r="A50" s="104" t="s">
        <v>146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24" t="s">
        <v>147</v>
      </c>
      <c r="W50" s="25" t="s">
        <v>28</v>
      </c>
      <c r="X50" s="25" t="s">
        <v>28</v>
      </c>
    </row>
    <row r="51" spans="1:24" s="2" customFormat="1" ht="12.75" customHeight="1">
      <c r="A51" s="104" t="s">
        <v>148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24" t="s">
        <v>149</v>
      </c>
      <c r="W51" s="25" t="s">
        <v>28</v>
      </c>
      <c r="X51" s="25" t="s">
        <v>28</v>
      </c>
    </row>
    <row r="52" spans="1:24" s="2" customFormat="1" ht="12.75" customHeight="1">
      <c r="A52" s="104" t="s">
        <v>150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24" t="s">
        <v>151</v>
      </c>
      <c r="W52" s="12">
        <v>10487000</v>
      </c>
      <c r="X52" s="12">
        <v>10008000</v>
      </c>
    </row>
    <row r="53" spans="1:24" s="29" customFormat="1" ht="15" customHeight="1">
      <c r="A53" s="110" t="s">
        <v>152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27" t="s">
        <v>153</v>
      </c>
      <c r="W53" s="28" t="s">
        <v>28</v>
      </c>
      <c r="X53" s="28" t="s">
        <v>28</v>
      </c>
    </row>
    <row r="54" spans="1:24" s="2" customFormat="1" ht="12.75" customHeight="1">
      <c r="A54" s="107" t="s">
        <v>128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24" t="s">
        <v>154</v>
      </c>
      <c r="W54" s="25" t="s">
        <v>28</v>
      </c>
      <c r="X54" s="25" t="s">
        <v>28</v>
      </c>
    </row>
    <row r="55" spans="1:24" s="2" customFormat="1" ht="24.75" customHeight="1">
      <c r="A55" s="111" t="s">
        <v>155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23" t="s">
        <v>156</v>
      </c>
      <c r="W55" s="30">
        <v>-282633910</v>
      </c>
      <c r="X55" s="10">
        <v>39013667</v>
      </c>
    </row>
    <row r="56" s="2" customFormat="1" ht="15.75" customHeight="1"/>
  </sheetData>
  <sheetProtection/>
  <mergeCells count="47"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X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X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A1" sqref="A1:X27"/>
    </sheetView>
  </sheetViews>
  <sheetFormatPr defaultColWidth="10.66015625" defaultRowHeight="11.25"/>
  <cols>
    <col min="1" max="17" width="3" style="16" customWidth="1"/>
    <col min="18" max="19" width="3.16015625" style="16" customWidth="1"/>
    <col min="20" max="20" width="4.16015625" style="16" customWidth="1"/>
    <col min="21" max="21" width="16.33203125" style="16" customWidth="1"/>
    <col min="22" max="22" width="9.16015625" style="16" customWidth="1"/>
    <col min="23" max="23" width="20.83203125" style="16" customWidth="1"/>
    <col min="24" max="24" width="20.5" style="16" customWidth="1"/>
  </cols>
  <sheetData>
    <row r="1" s="2" customFormat="1" ht="15" customHeight="1">
      <c r="X1" s="20" t="s">
        <v>9</v>
      </c>
    </row>
    <row r="2" spans="1:24" s="2" customFormat="1" ht="25.5" customHeight="1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1" t="s">
        <v>11</v>
      </c>
      <c r="W2" s="21" t="s">
        <v>12</v>
      </c>
      <c r="X2" s="22" t="s">
        <v>13</v>
      </c>
    </row>
    <row r="3" spans="1:24" s="2" customFormat="1" ht="12.75" customHeight="1">
      <c r="A3" s="101" t="s">
        <v>157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s="2" customFormat="1" ht="12.75" customHeight="1">
      <c r="A4" s="113" t="s">
        <v>114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3" t="s">
        <v>158</v>
      </c>
      <c r="W4" s="10">
        <v>410727768.61</v>
      </c>
      <c r="X4" s="10">
        <v>226070992</v>
      </c>
    </row>
    <row r="5" spans="1:24" s="2" customFormat="1" ht="12.75" customHeight="1">
      <c r="A5" s="112" t="s">
        <v>115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24"/>
      <c r="W5" s="25" t="s">
        <v>28</v>
      </c>
      <c r="X5" s="25" t="s">
        <v>28</v>
      </c>
    </row>
    <row r="6" spans="1:24" s="2" customFormat="1" ht="12.75" customHeight="1">
      <c r="A6" s="107" t="s">
        <v>159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24" t="s">
        <v>160</v>
      </c>
      <c r="W6" s="25" t="s">
        <v>28</v>
      </c>
      <c r="X6" s="25" t="s">
        <v>28</v>
      </c>
    </row>
    <row r="7" spans="1:24" s="2" customFormat="1" ht="12.75" customHeight="1">
      <c r="A7" s="107" t="s">
        <v>161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24" t="s">
        <v>162</v>
      </c>
      <c r="W7" s="12">
        <v>244734384.84</v>
      </c>
      <c r="X7" s="12">
        <v>226070992</v>
      </c>
    </row>
    <row r="8" spans="1:24" s="2" customFormat="1" ht="12.75" customHeight="1">
      <c r="A8" s="107" t="s">
        <v>163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24" t="s">
        <v>164</v>
      </c>
      <c r="W8" s="25" t="s">
        <v>28</v>
      </c>
      <c r="X8" s="25" t="s">
        <v>28</v>
      </c>
    </row>
    <row r="9" spans="1:24" s="2" customFormat="1" ht="12.75" customHeight="1">
      <c r="A9" s="107" t="s">
        <v>120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24" t="s">
        <v>165</v>
      </c>
      <c r="W9" s="12">
        <v>165993383.77</v>
      </c>
      <c r="X9" s="25" t="s">
        <v>28</v>
      </c>
    </row>
    <row r="10" spans="1:24" s="2" customFormat="1" ht="12.75" customHeight="1">
      <c r="A10" s="113" t="s">
        <v>121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23" t="s">
        <v>166</v>
      </c>
      <c r="W10" s="10">
        <v>332014716.99</v>
      </c>
      <c r="X10" s="10">
        <v>281107159.62</v>
      </c>
    </row>
    <row r="11" spans="1:24" s="2" customFormat="1" ht="12.75" customHeight="1">
      <c r="A11" s="112" t="s">
        <v>115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24"/>
      <c r="W11" s="25" t="s">
        <v>28</v>
      </c>
      <c r="X11" s="25" t="s">
        <v>28</v>
      </c>
    </row>
    <row r="12" spans="1:24" s="2" customFormat="1" ht="12.75" customHeight="1">
      <c r="A12" s="104" t="s">
        <v>167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4" t="s">
        <v>168</v>
      </c>
      <c r="W12" s="12">
        <v>249734384.84</v>
      </c>
      <c r="X12" s="12">
        <v>212541984</v>
      </c>
    </row>
    <row r="13" spans="1:24" s="2" customFormat="1" ht="12.75" customHeight="1">
      <c r="A13" s="104" t="s">
        <v>169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24" t="s">
        <v>170</v>
      </c>
      <c r="W13" s="25" t="s">
        <v>28</v>
      </c>
      <c r="X13" s="25" t="s">
        <v>28</v>
      </c>
    </row>
    <row r="14" spans="1:24" s="2" customFormat="1" ht="12.75" customHeight="1">
      <c r="A14" s="104" t="s">
        <v>171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24" t="s">
        <v>172</v>
      </c>
      <c r="W14" s="12">
        <v>42800992.47</v>
      </c>
      <c r="X14" s="12">
        <v>34717504</v>
      </c>
    </row>
    <row r="15" spans="1:24" s="2" customFormat="1" ht="12.75" customHeight="1">
      <c r="A15" s="104" t="s">
        <v>173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24" t="s">
        <v>174</v>
      </c>
      <c r="W15" s="12">
        <v>39479339.68</v>
      </c>
      <c r="X15" s="12">
        <v>33847671.62</v>
      </c>
    </row>
    <row r="16" spans="1:24" s="2" customFormat="1" ht="24" customHeight="1">
      <c r="A16" s="115" t="s">
        <v>175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23" t="s">
        <v>176</v>
      </c>
      <c r="W16" s="10">
        <v>78713051.62</v>
      </c>
      <c r="X16" s="31">
        <v>-55036167.62</v>
      </c>
    </row>
    <row r="17" spans="1:24" s="2" customFormat="1" ht="23.25" customHeight="1">
      <c r="A17" s="115" t="s">
        <v>177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23" t="s">
        <v>178</v>
      </c>
      <c r="W17" s="32">
        <v>-107083603.82</v>
      </c>
      <c r="X17" s="10">
        <v>108781708.52</v>
      </c>
    </row>
    <row r="18" spans="1:24" s="2" customFormat="1" ht="12" customHeight="1">
      <c r="A18" s="111" t="s">
        <v>179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24" t="s">
        <v>180</v>
      </c>
      <c r="W18" s="12">
        <v>109962412.69</v>
      </c>
      <c r="X18" s="12">
        <v>1180704.17</v>
      </c>
    </row>
    <row r="19" spans="1:24" s="2" customFormat="1" ht="12" customHeight="1">
      <c r="A19" s="111" t="s">
        <v>181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24" t="s">
        <v>182</v>
      </c>
      <c r="W19" s="12">
        <v>2878808.87</v>
      </c>
      <c r="X19" s="12">
        <v>109962412.69</v>
      </c>
    </row>
    <row r="20" s="2" customFormat="1" ht="18" customHeight="1"/>
    <row r="21" spans="1:23" s="2" customFormat="1" ht="12.75" customHeight="1">
      <c r="A21" s="17" t="s">
        <v>101</v>
      </c>
      <c r="H21" s="94" t="s">
        <v>102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W21" s="18"/>
    </row>
    <row r="22" spans="8:23" s="2" customFormat="1" ht="10.5" customHeight="1">
      <c r="H22" s="114" t="s">
        <v>103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W22" s="33" t="s">
        <v>104</v>
      </c>
    </row>
    <row r="23" spans="1:23" s="2" customFormat="1" ht="12.75" customHeight="1">
      <c r="A23" s="17" t="s">
        <v>105</v>
      </c>
      <c r="H23" s="94" t="s">
        <v>106</v>
      </c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W23" s="18"/>
    </row>
    <row r="24" spans="8:23" s="2" customFormat="1" ht="9.75" customHeight="1">
      <c r="H24" s="114" t="s">
        <v>103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W24" s="33" t="s">
        <v>104</v>
      </c>
    </row>
    <row r="25" s="2" customFormat="1" ht="12.75" customHeight="1">
      <c r="B25" s="16" t="s">
        <v>107</v>
      </c>
    </row>
    <row r="26" s="2" customFormat="1" ht="12.75" customHeight="1"/>
    <row r="27" s="2" customFormat="1" ht="12.75" customHeight="1"/>
  </sheetData>
  <sheetProtection/>
  <mergeCells count="22">
    <mergeCell ref="H21:U21"/>
    <mergeCell ref="H22:U22"/>
    <mergeCell ref="H23:U23"/>
    <mergeCell ref="H24:U24"/>
    <mergeCell ref="A14:U14"/>
    <mergeCell ref="A15:U15"/>
    <mergeCell ref="A16:U16"/>
    <mergeCell ref="A17:U17"/>
    <mergeCell ref="A18:U18"/>
    <mergeCell ref="A19:U19"/>
    <mergeCell ref="A8:U8"/>
    <mergeCell ref="A9:U9"/>
    <mergeCell ref="A10:U10"/>
    <mergeCell ref="A11:U11"/>
    <mergeCell ref="A12:U12"/>
    <mergeCell ref="A13:U13"/>
    <mergeCell ref="A2:U2"/>
    <mergeCell ref="A3:X3"/>
    <mergeCell ref="A4:U4"/>
    <mergeCell ref="A5:U5"/>
    <mergeCell ref="A6:U6"/>
    <mergeCell ref="A7:U7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3">
      <selection activeCell="B1" sqref="A1:X45"/>
    </sheetView>
  </sheetViews>
  <sheetFormatPr defaultColWidth="10.66015625" defaultRowHeight="11.25"/>
  <cols>
    <col min="1" max="17" width="3" style="16" customWidth="1"/>
    <col min="18" max="19" width="3.16015625" style="16" customWidth="1"/>
    <col min="20" max="20" width="4.16015625" style="16" customWidth="1"/>
    <col min="21" max="21" width="16.33203125" style="16" customWidth="1"/>
    <col min="22" max="22" width="9.16015625" style="16" customWidth="1"/>
    <col min="23" max="23" width="20.83203125" style="16" customWidth="1"/>
    <col min="24" max="24" width="20.5" style="16" customWidth="1"/>
  </cols>
  <sheetData>
    <row r="1" spans="23:24" s="2" customFormat="1" ht="14.25" customHeight="1">
      <c r="W1" s="91" t="s">
        <v>108</v>
      </c>
      <c r="X1" s="91"/>
    </row>
    <row r="2" spans="23:24" s="16" customFormat="1" ht="6.75" customHeight="1">
      <c r="W2" s="91"/>
      <c r="X2" s="91"/>
    </row>
    <row r="3" spans="8:24" ht="12" customHeight="1">
      <c r="H3" s="92" t="s">
        <v>1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</row>
    <row r="4" spans="1:24" ht="12" customHeight="1">
      <c r="A4" s="17" t="s">
        <v>2</v>
      </c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="2" customFormat="1" ht="6" customHeight="1"/>
    <row r="6" spans="1:24" ht="12" customHeight="1">
      <c r="A6" s="17" t="s">
        <v>3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="2" customFormat="1" ht="6" customHeight="1"/>
    <row r="8" spans="1:24" ht="12" customHeight="1">
      <c r="A8" s="17" t="s">
        <v>4</v>
      </c>
      <c r="S8" s="77">
        <v>13</v>
      </c>
      <c r="T8" s="77"/>
      <c r="U8" s="77"/>
      <c r="V8" s="77"/>
      <c r="W8" s="77"/>
      <c r="X8" s="77"/>
    </row>
    <row r="9" s="2" customFormat="1" ht="6.75" customHeight="1"/>
    <row r="10" spans="1:24" s="2" customFormat="1" ht="5.2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 t="s">
        <v>6</v>
      </c>
      <c r="T10" s="96"/>
      <c r="U10" s="96"/>
      <c r="V10" s="96"/>
      <c r="W10" s="96"/>
      <c r="X10" s="96"/>
    </row>
    <row r="11" spans="1:24" ht="12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T11" s="96"/>
      <c r="U11" s="96"/>
      <c r="V11" s="96"/>
      <c r="W11" s="96"/>
      <c r="X11" s="96"/>
    </row>
    <row r="12" spans="1:24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7"/>
      <c r="T12" s="97"/>
      <c r="U12" s="97"/>
      <c r="V12" s="97"/>
      <c r="W12" s="97"/>
      <c r="X12" s="97"/>
    </row>
    <row r="13" s="19" customFormat="1" ht="4.5" customHeight="1"/>
    <row r="14" spans="1:24" s="2" customFormat="1" ht="15" customHeight="1">
      <c r="A14" s="98" t="s">
        <v>183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1:24" s="2" customFormat="1" ht="12" customHeight="1">
      <c r="A15" s="99" t="s">
        <v>110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="2" customFormat="1" ht="12" customHeight="1">
      <c r="X16" s="20" t="s">
        <v>9</v>
      </c>
    </row>
    <row r="17" spans="1:24" ht="23.25" customHeight="1">
      <c r="A17" s="100" t="s">
        <v>10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21" t="s">
        <v>11</v>
      </c>
      <c r="W17" s="21" t="s">
        <v>111</v>
      </c>
      <c r="X17" s="22" t="s">
        <v>112</v>
      </c>
    </row>
    <row r="18" spans="1:24" s="2" customFormat="1" ht="12.75" customHeight="1">
      <c r="A18" s="102" t="s">
        <v>184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24" t="s">
        <v>185</v>
      </c>
      <c r="W18" s="12">
        <v>534976898.12</v>
      </c>
      <c r="X18" s="12">
        <v>438270436.07</v>
      </c>
    </row>
    <row r="19" spans="1:24" s="2" customFormat="1" ht="12.75" customHeight="1">
      <c r="A19" s="103" t="s">
        <v>186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24" t="s">
        <v>187</v>
      </c>
      <c r="W19" s="12">
        <v>369272814.04</v>
      </c>
      <c r="X19" s="12">
        <v>248368517.87</v>
      </c>
    </row>
    <row r="20" spans="1:24" s="2" customFormat="1" ht="12.75" customHeight="1">
      <c r="A20" s="116" t="s">
        <v>188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23" t="s">
        <v>189</v>
      </c>
      <c r="W20" s="10">
        <v>165704084.08</v>
      </c>
      <c r="X20" s="10">
        <v>189901918.2</v>
      </c>
    </row>
    <row r="21" spans="1:24" s="2" customFormat="1" ht="12.75" customHeight="1">
      <c r="A21" s="105" t="s">
        <v>190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24" t="s">
        <v>191</v>
      </c>
      <c r="W21" s="13">
        <v>306444.44</v>
      </c>
      <c r="X21" s="12">
        <v>11829000</v>
      </c>
    </row>
    <row r="22" spans="1:24" s="2" customFormat="1" ht="12.75" customHeight="1">
      <c r="A22" s="105" t="s">
        <v>192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24" t="s">
        <v>193</v>
      </c>
      <c r="W22" s="12">
        <v>26538192.62</v>
      </c>
      <c r="X22" s="12">
        <v>25743133.44</v>
      </c>
    </row>
    <row r="23" spans="1:24" s="2" customFormat="1" ht="12.75" customHeight="1">
      <c r="A23" s="105" t="s">
        <v>194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24" t="s">
        <v>195</v>
      </c>
      <c r="W23" s="25" t="s">
        <v>28</v>
      </c>
      <c r="X23" s="25" t="s">
        <v>28</v>
      </c>
    </row>
    <row r="24" spans="1:24" s="2" customFormat="1" ht="12.75" customHeight="1">
      <c r="A24" s="105" t="s">
        <v>196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24" t="s">
        <v>197</v>
      </c>
      <c r="W24" s="12">
        <v>78666876.95</v>
      </c>
      <c r="X24" s="12">
        <v>52262418.26</v>
      </c>
    </row>
    <row r="25" spans="1:24" s="2" customFormat="1" ht="12.75" customHeight="1">
      <c r="A25" s="105" t="s">
        <v>198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24" t="s">
        <v>199</v>
      </c>
      <c r="W25" s="12">
        <v>42447824.92</v>
      </c>
      <c r="X25" s="12">
        <v>19538211.48</v>
      </c>
    </row>
    <row r="26" spans="1:24" s="2" customFormat="1" ht="12.75" customHeight="1">
      <c r="A26" s="103" t="s">
        <v>200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24" t="s">
        <v>201</v>
      </c>
      <c r="W26" s="12">
        <v>12150000</v>
      </c>
      <c r="X26" s="12">
        <v>40773342.06</v>
      </c>
    </row>
    <row r="27" spans="1:24" s="2" customFormat="1" ht="12.75" customHeight="1">
      <c r="A27" s="105" t="s">
        <v>202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4" t="s">
        <v>178</v>
      </c>
      <c r="W27" s="25" t="s">
        <v>28</v>
      </c>
      <c r="X27" s="25" t="s">
        <v>28</v>
      </c>
    </row>
    <row r="28" spans="1:24" ht="23.25" customHeight="1">
      <c r="A28" s="115" t="s">
        <v>203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23" t="s">
        <v>180</v>
      </c>
      <c r="W28" s="10">
        <v>59284019.27</v>
      </c>
      <c r="X28" s="10">
        <v>114900079.84</v>
      </c>
    </row>
    <row r="29" spans="1:24" s="2" customFormat="1" ht="12.75" customHeight="1">
      <c r="A29" s="105" t="s">
        <v>204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24" t="s">
        <v>182</v>
      </c>
      <c r="W29" s="25" t="s">
        <v>28</v>
      </c>
      <c r="X29" s="25" t="s">
        <v>28</v>
      </c>
    </row>
    <row r="30" spans="1:24" s="2" customFormat="1" ht="12.75" customHeight="1">
      <c r="A30" s="116" t="s">
        <v>205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23" t="s">
        <v>206</v>
      </c>
      <c r="W30" s="10">
        <v>59284019.27</v>
      </c>
      <c r="X30" s="10">
        <v>114900079.84</v>
      </c>
    </row>
    <row r="31" spans="1:24" s="2" customFormat="1" ht="12.75" customHeight="1">
      <c r="A31" s="105" t="s">
        <v>207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24" t="s">
        <v>208</v>
      </c>
      <c r="W31" s="25" t="s">
        <v>28</v>
      </c>
      <c r="X31" s="12">
        <v>38981367</v>
      </c>
    </row>
    <row r="32" spans="1:24" s="35" customFormat="1" ht="23.25" customHeight="1">
      <c r="A32" s="115" t="s">
        <v>209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22" t="s">
        <v>210</v>
      </c>
      <c r="W32" s="34">
        <v>59284019.27</v>
      </c>
      <c r="X32" s="34">
        <v>75918712.84</v>
      </c>
    </row>
    <row r="33" spans="1:24" s="2" customFormat="1" ht="12.75" customHeight="1">
      <c r="A33" s="105" t="s">
        <v>211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24" t="s">
        <v>212</v>
      </c>
      <c r="W33" s="25" t="s">
        <v>28</v>
      </c>
      <c r="X33" s="25" t="s">
        <v>28</v>
      </c>
    </row>
    <row r="34" spans="1:24" s="2" customFormat="1" ht="21.75" customHeight="1">
      <c r="A34" s="115" t="s">
        <v>213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23" t="s">
        <v>214</v>
      </c>
      <c r="W34" s="10">
        <v>59284019.27</v>
      </c>
      <c r="X34" s="10">
        <v>75918712.84</v>
      </c>
    </row>
    <row r="35" spans="1:24" s="2" customFormat="1" ht="12.75" customHeight="1">
      <c r="A35" s="117" t="s">
        <v>215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24" t="s">
        <v>216</v>
      </c>
      <c r="W35" s="25" t="s">
        <v>28</v>
      </c>
      <c r="X35" s="25" t="s">
        <v>28</v>
      </c>
    </row>
    <row r="36" spans="1:24" s="2" customFormat="1" ht="12.75" customHeight="1">
      <c r="A36" s="102" t="s">
        <v>217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24" t="s">
        <v>218</v>
      </c>
      <c r="W36" s="25" t="s">
        <v>28</v>
      </c>
      <c r="X36" s="25" t="s">
        <v>28</v>
      </c>
    </row>
    <row r="37" spans="1:24" s="2" customFormat="1" ht="12.75" customHeight="1">
      <c r="A37" s="103" t="s">
        <v>219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24" t="s">
        <v>220</v>
      </c>
      <c r="W37" s="25" t="s">
        <v>28</v>
      </c>
      <c r="X37" s="25" t="s">
        <v>28</v>
      </c>
    </row>
    <row r="38" spans="1:24" s="2" customFormat="1" ht="12.75" customHeight="1">
      <c r="A38" s="116" t="s">
        <v>221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23" t="s">
        <v>222</v>
      </c>
      <c r="W38" s="10">
        <v>59284019.27</v>
      </c>
      <c r="X38" s="10">
        <v>75918712.84</v>
      </c>
    </row>
    <row r="39" s="2" customFormat="1" ht="18" customHeight="1"/>
    <row r="40" spans="1:23" s="2" customFormat="1" ht="12.75" customHeight="1">
      <c r="A40" s="17" t="s">
        <v>101</v>
      </c>
      <c r="H40" s="94" t="s">
        <v>102</v>
      </c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W40" s="18"/>
    </row>
    <row r="41" spans="8:23" s="2" customFormat="1" ht="10.5" customHeight="1">
      <c r="H41" s="114" t="s">
        <v>103</v>
      </c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W41" s="33" t="s">
        <v>104</v>
      </c>
    </row>
    <row r="42" spans="1:23" s="2" customFormat="1" ht="12.75" customHeight="1">
      <c r="A42" s="17" t="s">
        <v>105</v>
      </c>
      <c r="H42" s="94" t="s">
        <v>106</v>
      </c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W42" s="18"/>
    </row>
    <row r="43" spans="8:23" s="2" customFormat="1" ht="9.75" customHeight="1">
      <c r="H43" s="114" t="s">
        <v>103</v>
      </c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W43" s="33" t="s">
        <v>104</v>
      </c>
    </row>
    <row r="44" s="2" customFormat="1" ht="12.75" customHeight="1">
      <c r="B44" s="16" t="s">
        <v>107</v>
      </c>
    </row>
    <row r="45" s="2" customFormat="1" ht="12.75" customHeight="1"/>
  </sheetData>
  <sheetProtection/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X14"/>
    <mergeCell ref="A15:X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">
      <selection activeCell="A1" sqref="A1:V41"/>
    </sheetView>
  </sheetViews>
  <sheetFormatPr defaultColWidth="10.66015625" defaultRowHeight="11.25"/>
  <cols>
    <col min="1" max="12" width="3" style="16" customWidth="1"/>
    <col min="13" max="13" width="7.16015625" style="16" customWidth="1"/>
    <col min="14" max="15" width="3" style="16" customWidth="1"/>
    <col min="16" max="16" width="3.83203125" style="16" customWidth="1"/>
    <col min="17" max="17" width="14.16015625" style="16" customWidth="1"/>
    <col min="18" max="18" width="14.83203125" style="16" customWidth="1"/>
    <col min="19" max="19" width="20.16015625" style="16" customWidth="1"/>
    <col min="20" max="20" width="15" style="16" customWidth="1"/>
    <col min="21" max="21" width="10.5" style="16" customWidth="1"/>
    <col min="22" max="22" width="16" style="16" customWidth="1"/>
  </cols>
  <sheetData>
    <row r="1" spans="20:22" s="2" customFormat="1" ht="14.25" customHeight="1">
      <c r="T1" s="91" t="s">
        <v>108</v>
      </c>
      <c r="U1" s="91"/>
      <c r="V1" s="91"/>
    </row>
    <row r="2" spans="20:22" s="16" customFormat="1" ht="6.75" customHeight="1">
      <c r="T2" s="91"/>
      <c r="U2" s="91"/>
      <c r="V2" s="91"/>
    </row>
    <row r="3" spans="8:22" ht="12" customHeight="1">
      <c r="H3" s="92" t="s">
        <v>1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2" customHeight="1">
      <c r="A4" s="17" t="s">
        <v>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="2" customFormat="1" ht="6" customHeight="1"/>
    <row r="6" ht="12" customHeight="1">
      <c r="A6" s="17" t="s">
        <v>3</v>
      </c>
    </row>
    <row r="7" s="2" customFormat="1" ht="6" customHeight="1"/>
    <row r="8" spans="1:22" ht="12" customHeight="1">
      <c r="A8" s="17" t="s">
        <v>4</v>
      </c>
      <c r="Q8" s="118">
        <v>13</v>
      </c>
      <c r="R8" s="118"/>
      <c r="S8" s="118"/>
      <c r="T8" s="118"/>
      <c r="U8" s="118"/>
      <c r="V8" s="118"/>
    </row>
    <row r="9" s="2" customFormat="1" ht="6.75" customHeight="1"/>
    <row r="10" spans="1:22" s="2" customFormat="1" ht="5.2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119" t="s">
        <v>6</v>
      </c>
      <c r="R10" s="119"/>
      <c r="S10" s="119"/>
      <c r="T10" s="119"/>
      <c r="U10" s="119"/>
      <c r="V10" s="119"/>
    </row>
    <row r="11" spans="1:22" ht="12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119"/>
      <c r="R11" s="119"/>
      <c r="S11" s="119"/>
      <c r="T11" s="119"/>
      <c r="U11" s="119"/>
      <c r="V11" s="119"/>
    </row>
    <row r="12" spans="1:22" ht="12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9"/>
      <c r="R12" s="119"/>
      <c r="S12" s="119"/>
      <c r="T12" s="119"/>
      <c r="U12" s="119"/>
      <c r="V12" s="119"/>
    </row>
    <row r="13" s="19" customFormat="1" ht="4.5" customHeight="1"/>
    <row r="14" spans="1:19" s="2" customFormat="1" ht="12.75" customHeight="1">
      <c r="A14" s="98" t="s">
        <v>223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1:19" s="2" customFormat="1" ht="12" customHeight="1">
      <c r="A15" s="99" t="s">
        <v>110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="2" customFormat="1" ht="12" customHeight="1" thickBot="1">
      <c r="V16" s="20" t="s">
        <v>9</v>
      </c>
    </row>
    <row r="17" spans="1:22" s="2" customFormat="1" ht="18" customHeight="1">
      <c r="A17" s="120" t="s">
        <v>224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4" t="s">
        <v>225</v>
      </c>
      <c r="P17" s="124"/>
      <c r="Q17" s="127" t="s">
        <v>226</v>
      </c>
      <c r="R17" s="127"/>
      <c r="S17" s="127"/>
      <c r="T17" s="127"/>
      <c r="U17" s="128" t="s">
        <v>211</v>
      </c>
      <c r="V17" s="130" t="s">
        <v>227</v>
      </c>
    </row>
    <row r="18" spans="1:22" s="2" customFormat="1" ht="21.75" customHeight="1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5"/>
      <c r="P18" s="126"/>
      <c r="Q18" s="36" t="s">
        <v>87</v>
      </c>
      <c r="R18" s="36" t="s">
        <v>228</v>
      </c>
      <c r="S18" s="37" t="s">
        <v>229</v>
      </c>
      <c r="T18" s="37" t="s">
        <v>230</v>
      </c>
      <c r="U18" s="129"/>
      <c r="V18" s="131"/>
    </row>
    <row r="19" spans="1:22" s="2" customFormat="1" ht="18" customHeight="1">
      <c r="A19" s="132" t="s">
        <v>231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 t="s">
        <v>232</v>
      </c>
      <c r="P19" s="133"/>
      <c r="Q19" s="39" t="s">
        <v>233</v>
      </c>
      <c r="R19" s="39" t="s">
        <v>234</v>
      </c>
      <c r="S19" s="38" t="s">
        <v>235</v>
      </c>
      <c r="T19" s="38" t="s">
        <v>236</v>
      </c>
      <c r="U19" s="38" t="s">
        <v>237</v>
      </c>
      <c r="V19" s="40" t="s">
        <v>238</v>
      </c>
    </row>
    <row r="20" spans="1:22" s="2" customFormat="1" ht="18" customHeight="1">
      <c r="A20" s="134" t="s">
        <v>239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 t="s">
        <v>185</v>
      </c>
      <c r="P20" s="135"/>
      <c r="Q20" s="41">
        <v>198200</v>
      </c>
      <c r="R20" s="42">
        <v>51925567.14</v>
      </c>
      <c r="S20" s="43">
        <v>274493000</v>
      </c>
      <c r="T20" s="43">
        <f>SUM(Q20:S20)</f>
        <v>326616767.14</v>
      </c>
      <c r="U20" s="23" t="s">
        <v>28</v>
      </c>
      <c r="V20" s="44">
        <f>T20</f>
        <v>326616767.14</v>
      </c>
    </row>
    <row r="21" spans="1:22" ht="12" customHeight="1">
      <c r="A21" s="136" t="s">
        <v>240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5" t="s">
        <v>187</v>
      </c>
      <c r="P21" s="135"/>
      <c r="Q21" s="45" t="s">
        <v>28</v>
      </c>
      <c r="R21" s="46" t="s">
        <v>28</v>
      </c>
      <c r="S21" s="24" t="s">
        <v>28</v>
      </c>
      <c r="T21" s="23" t="s">
        <v>28</v>
      </c>
      <c r="U21" s="24" t="s">
        <v>28</v>
      </c>
      <c r="V21" s="47" t="s">
        <v>28</v>
      </c>
    </row>
    <row r="22" spans="1:22" ht="12" customHeight="1">
      <c r="A22" s="134" t="s">
        <v>241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01" t="s">
        <v>189</v>
      </c>
      <c r="P22" s="101"/>
      <c r="Q22" s="41">
        <v>198200</v>
      </c>
      <c r="R22" s="42">
        <v>51925567.14</v>
      </c>
      <c r="S22" s="43">
        <v>274493000</v>
      </c>
      <c r="T22" s="43">
        <f>SUM(Q22:S22)</f>
        <v>326616767.14</v>
      </c>
      <c r="U22" s="23" t="s">
        <v>28</v>
      </c>
      <c r="V22" s="44">
        <f>T22</f>
        <v>326616767.14</v>
      </c>
    </row>
    <row r="23" spans="1:22" ht="12" customHeight="1">
      <c r="A23" s="136" t="s">
        <v>242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5" t="s">
        <v>243</v>
      </c>
      <c r="P23" s="135"/>
      <c r="Q23" s="45" t="s">
        <v>28</v>
      </c>
      <c r="R23" s="46" t="s">
        <v>28</v>
      </c>
      <c r="S23" s="24" t="s">
        <v>28</v>
      </c>
      <c r="T23" s="23" t="s">
        <v>28</v>
      </c>
      <c r="U23" s="24" t="s">
        <v>28</v>
      </c>
      <c r="V23" s="47" t="s">
        <v>28</v>
      </c>
    </row>
    <row r="24" spans="1:22" ht="12" customHeight="1">
      <c r="A24" s="137" t="s">
        <v>244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5" t="s">
        <v>245</v>
      </c>
      <c r="P24" s="135"/>
      <c r="Q24" s="45" t="s">
        <v>28</v>
      </c>
      <c r="R24" s="46" t="s">
        <v>28</v>
      </c>
      <c r="S24" s="24" t="s">
        <v>28</v>
      </c>
      <c r="T24" s="23" t="s">
        <v>28</v>
      </c>
      <c r="U24" s="24" t="s">
        <v>28</v>
      </c>
      <c r="V24" s="47" t="s">
        <v>28</v>
      </c>
    </row>
    <row r="25" spans="1:22" ht="23.25" customHeight="1">
      <c r="A25" s="137" t="s">
        <v>246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8" t="s">
        <v>247</v>
      </c>
      <c r="P25" s="138"/>
      <c r="Q25" s="45" t="s">
        <v>28</v>
      </c>
      <c r="R25" s="46" t="s">
        <v>28</v>
      </c>
      <c r="S25" s="24" t="s">
        <v>28</v>
      </c>
      <c r="T25" s="23" t="s">
        <v>28</v>
      </c>
      <c r="U25" s="24" t="s">
        <v>28</v>
      </c>
      <c r="V25" s="47" t="s">
        <v>28</v>
      </c>
    </row>
    <row r="26" spans="1:22" ht="34.5" customHeight="1">
      <c r="A26" s="134" t="s">
        <v>248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01" t="s">
        <v>191</v>
      </c>
      <c r="P26" s="101"/>
      <c r="Q26" s="48" t="s">
        <v>28</v>
      </c>
      <c r="R26" s="49" t="s">
        <v>28</v>
      </c>
      <c r="S26" s="23" t="s">
        <v>28</v>
      </c>
      <c r="T26" s="23" t="s">
        <v>28</v>
      </c>
      <c r="U26" s="23" t="s">
        <v>28</v>
      </c>
      <c r="V26" s="47" t="s">
        <v>28</v>
      </c>
    </row>
    <row r="27" spans="1:22" ht="12" customHeight="1">
      <c r="A27" s="137" t="s">
        <v>221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5" t="s">
        <v>193</v>
      </c>
      <c r="P27" s="135"/>
      <c r="Q27" s="45" t="s">
        <v>28</v>
      </c>
      <c r="R27" s="46" t="s">
        <v>28</v>
      </c>
      <c r="S27" s="50">
        <v>59284179.93</v>
      </c>
      <c r="T27" s="43">
        <v>59284179.93</v>
      </c>
      <c r="U27" s="24" t="s">
        <v>28</v>
      </c>
      <c r="V27" s="44">
        <v>59284179.93</v>
      </c>
    </row>
    <row r="28" spans="1:22" ht="23.25" customHeight="1">
      <c r="A28" s="134" t="s">
        <v>249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01" t="s">
        <v>195</v>
      </c>
      <c r="P28" s="101"/>
      <c r="Q28" s="48" t="s">
        <v>28</v>
      </c>
      <c r="R28" s="49" t="s">
        <v>28</v>
      </c>
      <c r="S28" s="43">
        <v>59284179.93</v>
      </c>
      <c r="T28" s="43">
        <v>59284179.93</v>
      </c>
      <c r="U28" s="23" t="s">
        <v>28</v>
      </c>
      <c r="V28" s="44">
        <v>59284179.93</v>
      </c>
    </row>
    <row r="29" spans="1:22" ht="12" customHeight="1">
      <c r="A29" s="137" t="s">
        <v>250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9" t="s">
        <v>197</v>
      </c>
      <c r="P29" s="139"/>
      <c r="Q29" s="51" t="s">
        <v>28</v>
      </c>
      <c r="R29" s="52" t="s">
        <v>28</v>
      </c>
      <c r="S29" s="53">
        <v>-42800992.47</v>
      </c>
      <c r="T29" s="54">
        <v>-42800992.47</v>
      </c>
      <c r="U29" s="37" t="s">
        <v>28</v>
      </c>
      <c r="V29" s="55">
        <v>-42800992.47</v>
      </c>
    </row>
    <row r="30" spans="1:22" ht="12" customHeight="1">
      <c r="A30" s="137" t="s">
        <v>251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5" t="s">
        <v>199</v>
      </c>
      <c r="P30" s="135"/>
      <c r="Q30" s="45" t="s">
        <v>28</v>
      </c>
      <c r="R30" s="46" t="s">
        <v>28</v>
      </c>
      <c r="S30" s="24" t="s">
        <v>28</v>
      </c>
      <c r="T30" s="23" t="s">
        <v>28</v>
      </c>
      <c r="U30" s="24" t="s">
        <v>28</v>
      </c>
      <c r="V30" s="47" t="s">
        <v>28</v>
      </c>
    </row>
    <row r="31" spans="1:22" ht="23.25" customHeight="1">
      <c r="A31" s="137" t="s">
        <v>91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5" t="s">
        <v>201</v>
      </c>
      <c r="P31" s="135"/>
      <c r="Q31" s="45" t="s">
        <v>28</v>
      </c>
      <c r="R31" s="46" t="s">
        <v>28</v>
      </c>
      <c r="S31" s="24" t="s">
        <v>28</v>
      </c>
      <c r="T31" s="23" t="s">
        <v>28</v>
      </c>
      <c r="U31" s="24" t="s">
        <v>28</v>
      </c>
      <c r="V31" s="47" t="s">
        <v>28</v>
      </c>
    </row>
    <row r="32" spans="1:22" ht="23.25" customHeight="1">
      <c r="A32" s="134" t="s">
        <v>264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01" t="s">
        <v>178</v>
      </c>
      <c r="P32" s="101"/>
      <c r="Q32" s="41">
        <v>198200</v>
      </c>
      <c r="R32" s="42">
        <v>51925567.14</v>
      </c>
      <c r="S32" s="43">
        <f>S20+S28+S29</f>
        <v>290976187.46000004</v>
      </c>
      <c r="T32" s="43">
        <f>T20+T28+T29</f>
        <v>343099954.6</v>
      </c>
      <c r="U32" s="23" t="s">
        <v>28</v>
      </c>
      <c r="V32" s="44">
        <f>T32</f>
        <v>343099954.6</v>
      </c>
    </row>
    <row r="33" spans="1:22" ht="12" customHeight="1">
      <c r="A33" s="134" t="s">
        <v>252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01" t="s">
        <v>180</v>
      </c>
      <c r="P33" s="101"/>
      <c r="Q33" s="41">
        <v>198200</v>
      </c>
      <c r="R33" s="49" t="s">
        <v>28</v>
      </c>
      <c r="S33" s="43">
        <v>247930834.7</v>
      </c>
      <c r="T33" s="43">
        <v>248129034.7</v>
      </c>
      <c r="U33" s="23" t="s">
        <v>28</v>
      </c>
      <c r="V33" s="44">
        <v>248129034.7</v>
      </c>
    </row>
    <row r="34" spans="1:22" ht="12" customHeight="1">
      <c r="A34" s="137" t="s">
        <v>240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9" t="s">
        <v>182</v>
      </c>
      <c r="P34" s="139"/>
      <c r="Q34" s="51" t="s">
        <v>28</v>
      </c>
      <c r="R34" s="52" t="s">
        <v>28</v>
      </c>
      <c r="S34" s="37" t="s">
        <v>28</v>
      </c>
      <c r="T34" s="22" t="s">
        <v>28</v>
      </c>
      <c r="U34" s="37" t="s">
        <v>28</v>
      </c>
      <c r="V34" s="56" t="s">
        <v>28</v>
      </c>
    </row>
    <row r="35" spans="1:22" ht="12" customHeight="1">
      <c r="A35" s="134" t="s">
        <v>253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01" t="s">
        <v>206</v>
      </c>
      <c r="P35" s="101"/>
      <c r="Q35" s="41">
        <v>198200</v>
      </c>
      <c r="R35" s="49" t="s">
        <v>28</v>
      </c>
      <c r="S35" s="43">
        <v>247930834.7</v>
      </c>
      <c r="T35" s="43">
        <v>248129034.7</v>
      </c>
      <c r="U35" s="23" t="s">
        <v>28</v>
      </c>
      <c r="V35" s="44">
        <v>248129034.7</v>
      </c>
    </row>
    <row r="36" spans="1:22" ht="12" customHeight="1">
      <c r="A36" s="137" t="s">
        <v>242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9" t="s">
        <v>254</v>
      </c>
      <c r="P36" s="139"/>
      <c r="Q36" s="51" t="s">
        <v>28</v>
      </c>
      <c r="R36" s="57">
        <v>64906567.14</v>
      </c>
      <c r="S36" s="37" t="s">
        <v>28</v>
      </c>
      <c r="T36" s="58">
        <v>64906567.14</v>
      </c>
      <c r="U36" s="37" t="s">
        <v>28</v>
      </c>
      <c r="V36" s="59">
        <v>64906567.14</v>
      </c>
    </row>
    <row r="37" spans="1:22" ht="12" customHeight="1" thickBot="1">
      <c r="A37" s="140" t="s">
        <v>244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1" t="s">
        <v>255</v>
      </c>
      <c r="P37" s="141"/>
      <c r="Q37" s="61" t="s">
        <v>28</v>
      </c>
      <c r="R37" s="62" t="s">
        <v>28</v>
      </c>
      <c r="S37" s="60" t="s">
        <v>28</v>
      </c>
      <c r="T37" s="63" t="s">
        <v>28</v>
      </c>
      <c r="U37" s="60" t="s">
        <v>28</v>
      </c>
      <c r="V37" s="64" t="s">
        <v>28</v>
      </c>
    </row>
  </sheetData>
  <sheetProtection/>
  <mergeCells count="50"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A15:S15"/>
    <mergeCell ref="A17:N18"/>
    <mergeCell ref="O17:P18"/>
    <mergeCell ref="Q17:T17"/>
    <mergeCell ref="U17:U18"/>
    <mergeCell ref="V17:V18"/>
    <mergeCell ref="T1:V2"/>
    <mergeCell ref="H3:V4"/>
    <mergeCell ref="Q8:V8"/>
    <mergeCell ref="A10:P12"/>
    <mergeCell ref="Q10:V12"/>
    <mergeCell ref="A14:S1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A1">
      <selection activeCell="B1" sqref="A1:V19"/>
    </sheetView>
  </sheetViews>
  <sheetFormatPr defaultColWidth="10.66015625" defaultRowHeight="11.25"/>
  <cols>
    <col min="1" max="12" width="3" style="16" customWidth="1"/>
    <col min="13" max="13" width="7.16015625" style="16" customWidth="1"/>
    <col min="14" max="15" width="3" style="16" customWidth="1"/>
    <col min="16" max="16" width="3.83203125" style="16" customWidth="1"/>
    <col min="17" max="17" width="14.16015625" style="16" customWidth="1"/>
    <col min="18" max="18" width="14.83203125" style="16" customWidth="1"/>
    <col min="19" max="19" width="20.16015625" style="16" customWidth="1"/>
    <col min="20" max="20" width="15" style="16" customWidth="1"/>
    <col min="21" max="21" width="10.5" style="16" customWidth="1"/>
    <col min="22" max="22" width="16" style="16" customWidth="1"/>
  </cols>
  <sheetData>
    <row r="1" s="2" customFormat="1" ht="18" customHeight="1" thickBot="1">
      <c r="V1" s="20" t="s">
        <v>9</v>
      </c>
    </row>
    <row r="2" spans="1:22" s="2" customFormat="1" ht="18" customHeight="1">
      <c r="A2" s="120" t="s">
        <v>224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4" t="s">
        <v>225</v>
      </c>
      <c r="P2" s="124"/>
      <c r="Q2" s="127" t="s">
        <v>226</v>
      </c>
      <c r="R2" s="127"/>
      <c r="S2" s="127"/>
      <c r="T2" s="127"/>
      <c r="U2" s="128" t="s">
        <v>211</v>
      </c>
      <c r="V2" s="130" t="s">
        <v>227</v>
      </c>
    </row>
    <row r="3" spans="1:22" ht="23.25" customHeigh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  <c r="O3" s="125"/>
      <c r="P3" s="126"/>
      <c r="Q3" s="36" t="s">
        <v>87</v>
      </c>
      <c r="R3" s="36" t="s">
        <v>228</v>
      </c>
      <c r="S3" s="37" t="s">
        <v>229</v>
      </c>
      <c r="T3" s="37" t="s">
        <v>230</v>
      </c>
      <c r="U3" s="129"/>
      <c r="V3" s="131"/>
    </row>
    <row r="4" spans="1:22" s="2" customFormat="1" ht="18" customHeight="1">
      <c r="A4" s="132" t="s">
        <v>231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3" t="s">
        <v>232</v>
      </c>
      <c r="P4" s="133"/>
      <c r="Q4" s="39" t="s">
        <v>233</v>
      </c>
      <c r="R4" s="39" t="s">
        <v>234</v>
      </c>
      <c r="S4" s="38" t="s">
        <v>235</v>
      </c>
      <c r="T4" s="38" t="s">
        <v>236</v>
      </c>
      <c r="U4" s="38" t="s">
        <v>237</v>
      </c>
      <c r="V4" s="40" t="s">
        <v>238</v>
      </c>
    </row>
    <row r="5" spans="1:22" ht="23.25" customHeight="1">
      <c r="A5" s="137" t="s">
        <v>246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5" t="s">
        <v>256</v>
      </c>
      <c r="P5" s="135"/>
      <c r="Q5" s="26" t="s">
        <v>28</v>
      </c>
      <c r="R5" s="26" t="s">
        <v>28</v>
      </c>
      <c r="S5" s="26" t="s">
        <v>28</v>
      </c>
      <c r="T5" s="26" t="s">
        <v>28</v>
      </c>
      <c r="U5" s="26" t="s">
        <v>28</v>
      </c>
      <c r="V5" s="65" t="s">
        <v>28</v>
      </c>
    </row>
    <row r="6" spans="1:22" ht="34.5" customHeight="1">
      <c r="A6" s="134" t="s">
        <v>257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01" t="s">
        <v>208</v>
      </c>
      <c r="P6" s="101"/>
      <c r="Q6" s="26" t="s">
        <v>28</v>
      </c>
      <c r="R6" s="10">
        <v>64906567.14</v>
      </c>
      <c r="S6" s="26" t="s">
        <v>28</v>
      </c>
      <c r="T6" s="10">
        <v>64906567.14</v>
      </c>
      <c r="U6" s="26" t="s">
        <v>28</v>
      </c>
      <c r="V6" s="66">
        <v>64906567.14</v>
      </c>
    </row>
    <row r="7" spans="1:22" s="2" customFormat="1" ht="18" customHeight="1">
      <c r="A7" s="137" t="s">
        <v>258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5" t="s">
        <v>210</v>
      </c>
      <c r="P7" s="135"/>
      <c r="Q7" s="26" t="s">
        <v>28</v>
      </c>
      <c r="R7" s="26" t="s">
        <v>28</v>
      </c>
      <c r="S7" s="10">
        <v>53265582.49</v>
      </c>
      <c r="T7" s="10">
        <v>53265582.49</v>
      </c>
      <c r="U7" s="26" t="s">
        <v>28</v>
      </c>
      <c r="V7" s="66">
        <v>53265582.49</v>
      </c>
    </row>
    <row r="8" spans="1:22" ht="23.25" customHeight="1">
      <c r="A8" s="134" t="s">
        <v>259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01" t="s">
        <v>212</v>
      </c>
      <c r="P8" s="101"/>
      <c r="Q8" s="26" t="s">
        <v>28</v>
      </c>
      <c r="R8" s="10">
        <v>64906567.14</v>
      </c>
      <c r="S8" s="10">
        <v>53265582.49</v>
      </c>
      <c r="T8" s="10">
        <v>118172149.63</v>
      </c>
      <c r="U8" s="26" t="s">
        <v>28</v>
      </c>
      <c r="V8" s="66">
        <v>118172149.63</v>
      </c>
    </row>
    <row r="9" spans="1:22" s="2" customFormat="1" ht="18" customHeight="1">
      <c r="A9" s="137" t="s">
        <v>250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9" t="s">
        <v>260</v>
      </c>
      <c r="P9" s="139"/>
      <c r="Q9" s="26" t="s">
        <v>28</v>
      </c>
      <c r="R9" s="26" t="s">
        <v>28</v>
      </c>
      <c r="S9" s="67">
        <v>-26709141</v>
      </c>
      <c r="T9" s="67">
        <v>-26709141</v>
      </c>
      <c r="U9" s="26" t="s">
        <v>28</v>
      </c>
      <c r="V9" s="68">
        <v>-26709141</v>
      </c>
    </row>
    <row r="10" spans="1:22" s="2" customFormat="1" ht="18" customHeight="1">
      <c r="A10" s="137" t="s">
        <v>251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5" t="s">
        <v>261</v>
      </c>
      <c r="P10" s="135"/>
      <c r="Q10" s="26" t="s">
        <v>28</v>
      </c>
      <c r="R10" s="26" t="s">
        <v>28</v>
      </c>
      <c r="S10" s="26" t="s">
        <v>28</v>
      </c>
      <c r="T10" s="26" t="s">
        <v>28</v>
      </c>
      <c r="U10" s="26" t="s">
        <v>28</v>
      </c>
      <c r="V10" s="65" t="s">
        <v>28</v>
      </c>
    </row>
    <row r="11" spans="1:22" ht="23.25" customHeight="1">
      <c r="A11" s="137" t="s">
        <v>91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9" t="s">
        <v>262</v>
      </c>
      <c r="P11" s="139"/>
      <c r="Q11" s="26" t="s">
        <v>28</v>
      </c>
      <c r="R11" s="26" t="s">
        <v>28</v>
      </c>
      <c r="S11" s="26" t="s">
        <v>28</v>
      </c>
      <c r="T11" s="26" t="s">
        <v>28</v>
      </c>
      <c r="U11" s="26" t="s">
        <v>28</v>
      </c>
      <c r="V11" s="65" t="s">
        <v>28</v>
      </c>
    </row>
    <row r="12" spans="1:22" ht="34.5" customHeight="1" thickBot="1">
      <c r="A12" s="142" t="s">
        <v>263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3" t="s">
        <v>214</v>
      </c>
      <c r="P12" s="143"/>
      <c r="Q12" s="69">
        <v>198200</v>
      </c>
      <c r="R12" s="70">
        <v>64906567.14</v>
      </c>
      <c r="S12" s="70">
        <v>274487276.19</v>
      </c>
      <c r="T12" s="70">
        <v>339592043.33</v>
      </c>
      <c r="U12" s="71" t="s">
        <v>28</v>
      </c>
      <c r="V12" s="72">
        <v>339592043.33</v>
      </c>
    </row>
    <row r="13" s="2" customFormat="1" ht="18" customHeight="1"/>
    <row r="14" s="2" customFormat="1" ht="18" customHeight="1"/>
    <row r="15" spans="1:18" s="2" customFormat="1" ht="12.75" customHeight="1">
      <c r="A15" s="17" t="s">
        <v>101</v>
      </c>
      <c r="H15" s="94" t="s">
        <v>102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</row>
    <row r="16" spans="8:18" s="2" customFormat="1" ht="10.5" customHeight="1">
      <c r="H16" s="114" t="s">
        <v>103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s="2" customFormat="1" ht="12.75" customHeight="1">
      <c r="A17" s="17" t="s">
        <v>105</v>
      </c>
      <c r="H17" s="94" t="s">
        <v>106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</row>
    <row r="18" spans="8:18" s="2" customFormat="1" ht="9.75" customHeight="1">
      <c r="H18" s="114" t="s">
        <v>103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="2" customFormat="1" ht="12.75" customHeight="1">
      <c r="B19" s="16" t="s">
        <v>107</v>
      </c>
    </row>
    <row r="20" s="2" customFormat="1" ht="12.75" customHeight="1"/>
  </sheetData>
  <sheetProtection/>
  <mergeCells count="27">
    <mergeCell ref="H17:R17"/>
    <mergeCell ref="H18:R18"/>
    <mergeCell ref="A11:N11"/>
    <mergeCell ref="O11:P11"/>
    <mergeCell ref="A12:N12"/>
    <mergeCell ref="O12:P12"/>
    <mergeCell ref="H15:R15"/>
    <mergeCell ref="H16:R16"/>
    <mergeCell ref="A8:N8"/>
    <mergeCell ref="O8:P8"/>
    <mergeCell ref="A9:N9"/>
    <mergeCell ref="O9:P9"/>
    <mergeCell ref="A10:N10"/>
    <mergeCell ref="O10:P10"/>
    <mergeCell ref="A5:N5"/>
    <mergeCell ref="O5:P5"/>
    <mergeCell ref="A6:N6"/>
    <mergeCell ref="O6:P6"/>
    <mergeCell ref="A7:N7"/>
    <mergeCell ref="O7:P7"/>
    <mergeCell ref="A2:N3"/>
    <mergeCell ref="O2:P3"/>
    <mergeCell ref="Q2:T2"/>
    <mergeCell ref="U2:U3"/>
    <mergeCell ref="V2:V3"/>
    <mergeCell ref="A4:N4"/>
    <mergeCell ref="O4:P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Евгений Андреевич Вакалов</cp:lastModifiedBy>
  <cp:lastPrinted>2019-08-22T05:30:00Z</cp:lastPrinted>
  <dcterms:created xsi:type="dcterms:W3CDTF">2019-08-14T10:15:46Z</dcterms:created>
  <dcterms:modified xsi:type="dcterms:W3CDTF">2019-08-22T05:54:30Z</dcterms:modified>
  <cp:category/>
  <cp:version/>
  <cp:contentType/>
  <cp:contentStatus/>
  <cp:revision>1</cp:revision>
</cp:coreProperties>
</file>