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570"/>
  </bookViews>
  <sheets>
    <sheet name="Баланс" sheetId="2" r:id="rId1"/>
    <sheet name="ОПиУ" sheetId="5" r:id="rId2"/>
    <sheet name="ДДС" sheetId="10" r:id="rId3"/>
    <sheet name="Изменения в капитале" sheetId="9" r:id="rId4"/>
  </sheets>
  <externalReferences>
    <externalReference r:id="rId5"/>
  </externalReferenc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0" l="1"/>
  <c r="B31" i="10"/>
  <c r="D18" i="2"/>
  <c r="D19" i="2" s="1"/>
  <c r="C17" i="2"/>
  <c r="C16" i="2"/>
  <c r="C15" i="2" l="1"/>
  <c r="C18" i="2" s="1"/>
  <c r="C19" i="2" s="1"/>
</calcChain>
</file>

<file path=xl/sharedStrings.xml><?xml version="1.0" encoding="utf-8"?>
<sst xmlns="http://schemas.openxmlformats.org/spreadsheetml/2006/main" count="146" uniqueCount="120">
  <si>
    <t xml:space="preserve">ПК «СПК «ДАМУ АГРО»  </t>
  </si>
  <si>
    <t xml:space="preserve">   (тыс. тенге)   </t>
  </si>
  <si>
    <t>АКТИВЫ</t>
  </si>
  <si>
    <t>Краткосрочные активы</t>
  </si>
  <si>
    <t xml:space="preserve">Денежные средства </t>
  </si>
  <si>
    <t>Краткосрочная дебиторская задолженность</t>
  </si>
  <si>
    <t>Запасы</t>
  </si>
  <si>
    <t>Текущие налоговые активы</t>
  </si>
  <si>
    <t>Прочие краткосрочные активы</t>
  </si>
  <si>
    <t>Итого краткосрочные 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</si>
  <si>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</si>
  <si>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</si>
  <si>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</si>
  <si>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</si>
  <si>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ИТОГО АКТИВЫ</t>
  </si>
  <si>
    <t>ОБЯЗАТЕЛЬСТВА И КАПИТАЛ</t>
  </si>
  <si>
    <t>Краткосрочные обязательства</t>
  </si>
  <si>
    <t>Обязательства по налогам и прочим обязательным платежам в бюджет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</si>
  <si>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</si>
  <si>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</si>
  <si>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</si>
  <si>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ИТОГО ОБЯЗАТЕЛЬСТВА</t>
  </si>
  <si>
    <t>Уставный  капитал</t>
  </si>
  <si>
    <t>Итого капитал</t>
  </si>
  <si>
    <t>ИТОГО ОБЯЗАТЕЛЬСТВА И КАПИТАЛ</t>
  </si>
  <si>
    <t>Прим.</t>
  </si>
  <si>
    <t>Итого краткосрочные обязательства</t>
  </si>
  <si>
    <t>Долгосрочные обязательства</t>
  </si>
  <si>
    <t>Итого долгосрочные обязательства</t>
  </si>
  <si>
    <t>Финансовые активы</t>
  </si>
  <si>
    <t>Долгосрочные финансовые обязательства</t>
  </si>
  <si>
    <t>Дополнительный капитал</t>
  </si>
  <si>
    <t>Доход от реализации продукции</t>
  </si>
  <si>
    <t>Себестоимость реализованной продукции</t>
  </si>
  <si>
    <t>Валовый доход</t>
  </si>
  <si>
    <t>Расходы по реализации</t>
  </si>
  <si>
    <t>Административные расходы</t>
  </si>
  <si>
    <t>Прочие доходы</t>
  </si>
  <si>
    <t>Прочие расходы</t>
  </si>
  <si>
    <t>Итого доход до  подоходного налога</t>
  </si>
  <si>
    <t>Расходы  по  подоходному налогу</t>
  </si>
  <si>
    <t>Итого прибыль за отчетный период после налогообложения</t>
  </si>
  <si>
    <t>Итого совокупный доход за отчетный период</t>
  </si>
  <si>
    <t xml:space="preserve"> Прим.</t>
  </si>
  <si>
    <t xml:space="preserve">(тыс. тенге)   </t>
  </si>
  <si>
    <t>Доходы по государственным субсидиям</t>
  </si>
  <si>
    <t>(тыс. тенге)</t>
  </si>
  <si>
    <t>Уставный капитал</t>
  </si>
  <si>
    <t xml:space="preserve">Совокупный доход </t>
  </si>
  <si>
    <t>Сальдо на 31 декабря 2020 года</t>
  </si>
  <si>
    <t>Чистое движение денег от операционной деятельности до уплаты подоходного налога</t>
  </si>
  <si>
    <t xml:space="preserve">Чистое движение денег от операционной деятельности  </t>
  </si>
  <si>
    <t>Чистое движение денег от инвестиционной деятельности</t>
  </si>
  <si>
    <t>Чистое движение денег от финансовой деятельности</t>
  </si>
  <si>
    <t>Чистое изменение в деньгах</t>
  </si>
  <si>
    <t xml:space="preserve">Влияние обменных курсов валют к тенге </t>
  </si>
  <si>
    <t>Денежные средства на начало года</t>
  </si>
  <si>
    <t>Займы и прочие краткосрочные финансовые обязательства</t>
  </si>
  <si>
    <t>Нераспределенная прибыль/ убыток</t>
  </si>
  <si>
    <t>Резервы</t>
  </si>
  <si>
    <t>Сальдо на 30 июня 2021 года</t>
  </si>
  <si>
    <t>за 6 месяцев, закончившихся 30 июня 2021 года</t>
  </si>
  <si>
    <t>ОТЧЕТ О ФИНАНСОВОМ ПОЛОЖЕНИИ по состоянию на 30 июня 2022 года</t>
  </si>
  <si>
    <t xml:space="preserve">   30 июня 2022 года   </t>
  </si>
  <si>
    <t xml:space="preserve">   31 декабря 2021 года   </t>
  </si>
  <si>
    <t>Активы в форме права пользования</t>
  </si>
  <si>
    <t>Краткосрочные обязательства по аренде</t>
  </si>
  <si>
    <t>Отложенные налоговые обязательства</t>
  </si>
  <si>
    <t>ОТЧЕТ О ПРИБЫЛЯХ И  УБЫТКАХ  И  СОВОКУПНОМ ДОХОДЕ                                                             за период с 01 января по 30 июня 2022 года</t>
  </si>
  <si>
    <t>за 6 месяцев, закончившихся 30 июня 2022 года</t>
  </si>
  <si>
    <t>Финансовые доходы / (расходы), нетто</t>
  </si>
  <si>
    <t>Прочий совокупный доход, не подлежащий переклассификации в состав прибыли или убытка в последующих периодах</t>
  </si>
  <si>
    <t>Нереализованные доходы / (расходы) по операциям с финансовыми активами, оцениваемыми по справедливой стоимости через прочий совокупный доход</t>
  </si>
  <si>
    <t>Чистый прочий совокупный доход, не подлежащий переклассификации в состав прибыли или убытка в последующих периодах</t>
  </si>
  <si>
    <t>ОТЧЕТ ОБ ИЗМЕНЕНИЯХ В СОБСТВЕННОМ КАПИТАЛЕ за период с 01 января по 30 июня 2022 года</t>
  </si>
  <si>
    <t>Сальдо на 31 декабря 2021 года</t>
  </si>
  <si>
    <t>Сальдо на 30 июня 2022 года</t>
  </si>
  <si>
    <t>Распределение дивидендов</t>
  </si>
  <si>
    <t>Резерв по переоценке финансовых активов, учитываемых по справедливой стоимости через прочий совокупный доход</t>
  </si>
  <si>
    <t>Нераспределенная прибыль/(убыток)</t>
  </si>
  <si>
    <t>ОТЧЕТ О ДВИЖЕНИИ ДЕНЕЖНЫХ СРЕДСТВ                                                                                                     за период с 01 января по 30 июня 2022 года</t>
  </si>
  <si>
    <t>реализация  продукции</t>
  </si>
  <si>
    <t>субсидии полученные</t>
  </si>
  <si>
    <t>вознаграждения по депозитам и операциям "Авто РЕПО"</t>
  </si>
  <si>
    <t>авансы полученные</t>
  </si>
  <si>
    <t>прочие поступления</t>
  </si>
  <si>
    <t xml:space="preserve">Поступление денежных средств, всего </t>
  </si>
  <si>
    <t>выплаты по заработной плате</t>
  </si>
  <si>
    <t>платежи в бюджет и внебюджетные фонды</t>
  </si>
  <si>
    <t>платежи поставщикам за товары и услуги</t>
  </si>
  <si>
    <t>авансы выданные</t>
  </si>
  <si>
    <t>возврат средств за непредооставленный товар</t>
  </si>
  <si>
    <t>прочие выплаты</t>
  </si>
  <si>
    <t xml:space="preserve">Выбытие денежных средств, всего </t>
  </si>
  <si>
    <t>корпоративный подоходный налог</t>
  </si>
  <si>
    <t>I.  Движение денежных средств от операционной деятельности:</t>
  </si>
  <si>
    <t>II. Движение денег от инвестиционной деятельности:</t>
  </si>
  <si>
    <t>дивиденды полученные по финансовым активам</t>
  </si>
  <si>
    <t>полученные вознаграждения</t>
  </si>
  <si>
    <t>возврат предоставленных займов (обратное РЕПО)</t>
  </si>
  <si>
    <t>приобретение основных средств и нематериальных активов</t>
  </si>
  <si>
    <t>приобретение финансовых активов</t>
  </si>
  <si>
    <t>предоставление займов (обратное РЕПО)</t>
  </si>
  <si>
    <t xml:space="preserve">III. Движение денежных средств от финансовой деятельности </t>
  </si>
  <si>
    <t>поступление займов</t>
  </si>
  <si>
    <t>поступление средств по операциям "Обратное РЕПО"</t>
  </si>
  <si>
    <t>размещение облигаций выпущенных</t>
  </si>
  <si>
    <t>поступление государственных субсидий</t>
  </si>
  <si>
    <t>погашение займов</t>
  </si>
  <si>
    <t>погашение вознаграждений по займам</t>
  </si>
  <si>
    <t>отток средств по операциям "Обратное РЕПО"</t>
  </si>
  <si>
    <t>выкуп облигаций выпущенных</t>
  </si>
  <si>
    <t>погашение купона по облигациям выпущенным</t>
  </si>
  <si>
    <t>выплата дивидендов</t>
  </si>
  <si>
    <t>прочее выбытие</t>
  </si>
  <si>
    <t>Денежные средства на конец года</t>
  </si>
  <si>
    <t>Председатель Правления</t>
  </si>
  <si>
    <t>Рахметова К.Т.</t>
  </si>
  <si>
    <t>Главный бухгалтер</t>
  </si>
  <si>
    <t>Байжумартова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</si>
</sst>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_);_(* \(#,##0\);_(* &quot;-&quot;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164" fontId="5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 wrapText="1"/>
    </xf>
    <xf numFmtId="164" fontId="5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164" fontId="5" fillId="3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vertical="center"/>
    </xf>
    <xf numFmtId="164" fontId="7" fillId="2" borderId="0" xfId="0" applyNumberFormat="1" applyFont="1" applyFill="1" applyAlignment="1">
      <alignment vertical="center" wrapText="1"/>
    </xf>
    <xf numFmtId="164" fontId="7" fillId="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165" fontId="2" fillId="0" borderId="0" xfId="0" applyNumberFormat="1" applyFont="1"/>
    <xf numFmtId="165" fontId="10" fillId="2" borderId="0" xfId="0" applyNumberFormat="1" applyFont="1" applyFill="1"/>
    <xf numFmtId="0" fontId="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0;&#1083;&#1072;&#1088;&#1072;\Downloads\&#1056;&#1060;_Z%20&#1057;&#1073;&#1086;&#1088;%20&#106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Ф1"/>
      <sheetName val="Ф2"/>
      <sheetName val="Ф3"/>
      <sheetName val="Ф4"/>
      <sheetName val="Прим Ф1"/>
      <sheetName val="Прим Ф2"/>
      <sheetName val="ДДС"/>
      <sheetName val="1"/>
      <sheetName val="2"/>
      <sheetName val="ОС"/>
    </sheetNames>
    <sheetDataSet>
      <sheetData sheetId="0">
        <row r="56">
          <cell r="H56">
            <v>646258</v>
          </cell>
        </row>
        <row r="64">
          <cell r="H64">
            <v>-72438</v>
          </cell>
        </row>
        <row r="71">
          <cell r="H71">
            <v>12581</v>
          </cell>
        </row>
        <row r="72">
          <cell r="H72">
            <v>-2726</v>
          </cell>
        </row>
        <row r="74">
          <cell r="H74">
            <v>2654</v>
          </cell>
        </row>
        <row r="75">
          <cell r="H75">
            <v>-469</v>
          </cell>
        </row>
        <row r="77">
          <cell r="H77">
            <v>3250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9"/>
  <sheetViews>
    <sheetView tabSelected="1" topLeftCell="A25" workbookViewId="0">
      <selection activeCell="H42" sqref="H42"/>
    </sheetView>
  </sheetViews>
  <sheetFormatPr defaultColWidth="17.140625" defaultRowHeight="12.75" x14ac:dyDescent="0.25"/>
  <cols>
    <col min="1" max="1" width="40.42578125" style="1" customWidth="1"/>
    <col min="2" max="2" width="9.140625" style="2" customWidth="1"/>
    <col min="3" max="7" width="17.140625" style="2"/>
    <col min="8" max="16384" width="17.140625" style="1"/>
  </cols>
  <sheetData>
    <row r="1" spans="1:4" ht="14.25" x14ac:dyDescent="0.25">
      <c r="A1" s="30" t="s">
        <v>0</v>
      </c>
    </row>
    <row r="2" spans="1:4" ht="15" customHeight="1" x14ac:dyDescent="0.25">
      <c r="A2" s="31" t="s">
        <v>62</v>
      </c>
    </row>
    <row r="3" spans="1:4" x14ac:dyDescent="0.25">
      <c r="A3" s="25"/>
      <c r="B3" s="32"/>
      <c r="C3" s="33"/>
      <c r="D3" s="24" t="s">
        <v>1</v>
      </c>
    </row>
    <row r="4" spans="1:4" ht="25.5" x14ac:dyDescent="0.25">
      <c r="A4" s="34" t="s">
        <v>2</v>
      </c>
      <c r="B4" s="9" t="s">
        <v>25</v>
      </c>
      <c r="C4" s="26" t="s">
        <v>63</v>
      </c>
      <c r="D4" s="26" t="s">
        <v>64</v>
      </c>
    </row>
    <row r="5" spans="1:4" x14ac:dyDescent="0.25">
      <c r="A5" s="15" t="s">
        <v>3</v>
      </c>
      <c r="B5" s="35"/>
      <c r="C5" s="29"/>
      <c r="D5" s="29"/>
    </row>
    <row r="6" spans="1:4" x14ac:dyDescent="0.25">
      <c r="A6" s="10" t="s">
        <v>4</v>
      </c>
      <c r="B6" s="36">
        <v>5</v>
      </c>
      <c r="C6" s="27">
        <v>133489</v>
      </c>
      <c r="D6" s="27">
        <v>115585</v>
      </c>
    </row>
    <row r="7" spans="1:4" x14ac:dyDescent="0.25">
      <c r="A7" s="10" t="s">
        <v>29</v>
      </c>
      <c r="B7" s="36">
        <v>6</v>
      </c>
      <c r="C7" s="27">
        <v>186154</v>
      </c>
      <c r="D7" s="27">
        <v>300721</v>
      </c>
    </row>
    <row r="8" spans="1:4" x14ac:dyDescent="0.25">
      <c r="A8" s="10" t="s">
        <v>5</v>
      </c>
      <c r="B8" s="36">
        <v>7</v>
      </c>
      <c r="C8" s="27">
        <v>52683</v>
      </c>
      <c r="D8" s="27">
        <v>0</v>
      </c>
    </row>
    <row r="9" spans="1:4" x14ac:dyDescent="0.25">
      <c r="A9" s="10" t="s">
        <v>6</v>
      </c>
      <c r="B9" s="36">
        <v>8</v>
      </c>
      <c r="C9" s="27">
        <v>637621</v>
      </c>
      <c r="D9" s="27">
        <v>719606</v>
      </c>
    </row>
    <row r="10" spans="1:4" x14ac:dyDescent="0.25">
      <c r="A10" s="10" t="s">
        <v>7</v>
      </c>
      <c r="B10" s="35"/>
      <c r="C10" s="27">
        <v>3496</v>
      </c>
      <c r="D10" s="27">
        <v>3200</v>
      </c>
    </row>
    <row r="11" spans="1:4" x14ac:dyDescent="0.25">
      <c r="A11" s="10" t="s">
        <v>8</v>
      </c>
      <c r="B11" s="36">
        <v>9</v>
      </c>
      <c r="C11" s="27">
        <v>269829</v>
      </c>
      <c r="D11" s="27">
        <v>25231</v>
      </c>
    </row>
    <row r="12" spans="1:4" x14ac:dyDescent="0.25">
      <c r="A12" s="3" t="s">
        <v>9</v>
      </c>
      <c r="B12" s="4"/>
      <c r="C12" s="5">
        <v>1283272</v>
      </c>
      <c r="D12" s="5">
        <v>1164343</v>
      </c>
    </row>
    <row r="13" spans="1:4" ht="13.9" x14ac:dyDescent="0.3">
      <c r="A13" s="37"/>
      <c r="B13" s="35"/>
      <c r="C13" s="29"/>
      <c r="D13" s="29"/>
    </row>
    <row r="14" spans="1:4" x14ac:dyDescent="0.25">
      <c r="A14" s="15" t="s">
        <v>10</v>
      </c>
      <c r="B14" s="35"/>
      <c r="C14" s="29"/>
      <c r="D14" s="29"/>
    </row>
    <row r="15" spans="1:4" x14ac:dyDescent="0.25">
      <c r="A15" s="10" t="s">
        <v>11</v>
      </c>
      <c r="B15" s="36">
        <v>10</v>
      </c>
      <c r="C15" s="27">
        <f>[1]ОСВ!H56+[1]ОСВ!H64+[1]ОСВ!H77</f>
        <v>577070</v>
      </c>
      <c r="D15" s="27">
        <v>570141</v>
      </c>
    </row>
    <row r="16" spans="1:4" x14ac:dyDescent="0.25">
      <c r="A16" s="10" t="s">
        <v>65</v>
      </c>
      <c r="B16" s="36">
        <v>11</v>
      </c>
      <c r="C16" s="27">
        <f>[1]ОСВ!H71+[1]ОСВ!H72</f>
        <v>9855</v>
      </c>
      <c r="D16" s="27">
        <v>11113</v>
      </c>
    </row>
    <row r="17" spans="1:4" x14ac:dyDescent="0.25">
      <c r="A17" s="10" t="s">
        <v>12</v>
      </c>
      <c r="B17" s="36">
        <v>12</v>
      </c>
      <c r="C17" s="27">
        <f>[1]ОСВ!H74+[1]ОСВ!H75</f>
        <v>2185</v>
      </c>
      <c r="D17" s="27">
        <v>319</v>
      </c>
    </row>
    <row r="18" spans="1:4" x14ac:dyDescent="0.25">
      <c r="A18" s="15" t="s">
        <v>13</v>
      </c>
      <c r="B18" s="35"/>
      <c r="C18" s="50">
        <f>SUM(C15:C17)</f>
        <v>589110</v>
      </c>
      <c r="D18" s="50">
        <f>SUM(D15:D17)</f>
        <v>581573</v>
      </c>
    </row>
    <row r="19" spans="1:4" x14ac:dyDescent="0.25">
      <c r="A19" s="3" t="s">
        <v>14</v>
      </c>
      <c r="B19" s="4"/>
      <c r="C19" s="51">
        <f>C12+C18</f>
        <v>1872382</v>
      </c>
      <c r="D19" s="51">
        <f>D12+D18</f>
        <v>1745916</v>
      </c>
    </row>
    <row r="20" spans="1:4" ht="13.9" x14ac:dyDescent="0.3">
      <c r="A20" s="37"/>
      <c r="B20" s="35"/>
      <c r="C20" s="29"/>
      <c r="D20" s="29"/>
    </row>
    <row r="21" spans="1:4" x14ac:dyDescent="0.25">
      <c r="A21" s="15" t="s">
        <v>15</v>
      </c>
      <c r="B21" s="35"/>
      <c r="C21" s="29"/>
      <c r="D21" s="29"/>
    </row>
    <row r="22" spans="1:4" x14ac:dyDescent="0.25">
      <c r="A22" s="15" t="s">
        <v>16</v>
      </c>
      <c r="B22" s="35"/>
      <c r="C22" s="29"/>
      <c r="D22" s="29"/>
    </row>
    <row r="23" spans="1:4" ht="25.5" x14ac:dyDescent="0.25">
      <c r="A23" s="10" t="s">
        <v>57</v>
      </c>
      <c r="B23" s="36">
        <v>13</v>
      </c>
      <c r="C23" s="27">
        <v>837654</v>
      </c>
      <c r="D23" s="27">
        <v>623923</v>
      </c>
    </row>
    <row r="24" spans="1:4" ht="25.5" x14ac:dyDescent="0.25">
      <c r="A24" s="10" t="s">
        <v>17</v>
      </c>
      <c r="B24" s="36">
        <v>14</v>
      </c>
      <c r="C24" s="27">
        <v>1424</v>
      </c>
      <c r="D24" s="27">
        <v>2193</v>
      </c>
    </row>
    <row r="25" spans="1:4" x14ac:dyDescent="0.25">
      <c r="A25" s="10" t="s">
        <v>18</v>
      </c>
      <c r="B25" s="36">
        <v>15</v>
      </c>
      <c r="C25" s="27">
        <v>25532</v>
      </c>
      <c r="D25" s="27">
        <v>35934</v>
      </c>
    </row>
    <row r="26" spans="1:4" x14ac:dyDescent="0.25">
      <c r="A26" s="10" t="s">
        <v>66</v>
      </c>
      <c r="B26" s="36">
        <v>16</v>
      </c>
      <c r="C26" s="27">
        <v>1424</v>
      </c>
      <c r="D26" s="27">
        <v>3126</v>
      </c>
    </row>
    <row r="27" spans="1:4" x14ac:dyDescent="0.25">
      <c r="A27" s="10" t="s">
        <v>19</v>
      </c>
      <c r="B27" s="36">
        <v>17</v>
      </c>
      <c r="C27" s="27">
        <v>1996</v>
      </c>
      <c r="D27" s="27">
        <v>1510</v>
      </c>
    </row>
    <row r="28" spans="1:4" x14ac:dyDescent="0.25">
      <c r="A28" s="10" t="s">
        <v>20</v>
      </c>
      <c r="B28" s="36">
        <v>18</v>
      </c>
      <c r="C28" s="27">
        <v>13928</v>
      </c>
      <c r="D28" s="27">
        <v>228074</v>
      </c>
    </row>
    <row r="29" spans="1:4" x14ac:dyDescent="0.25">
      <c r="A29" s="3" t="s">
        <v>26</v>
      </c>
      <c r="B29" s="6"/>
      <c r="C29" s="5">
        <v>881958</v>
      </c>
      <c r="D29" s="5">
        <v>894760</v>
      </c>
    </row>
    <row r="30" spans="1:4" x14ac:dyDescent="0.25">
      <c r="A30" s="15" t="s">
        <v>27</v>
      </c>
      <c r="B30" s="36"/>
      <c r="C30" s="27"/>
      <c r="D30" s="27"/>
    </row>
    <row r="31" spans="1:4" x14ac:dyDescent="0.25">
      <c r="A31" s="10" t="s">
        <v>30</v>
      </c>
      <c r="B31" s="36">
        <v>19</v>
      </c>
      <c r="C31" s="27">
        <v>9204</v>
      </c>
      <c r="D31" s="27">
        <v>9204</v>
      </c>
    </row>
    <row r="32" spans="1:4" x14ac:dyDescent="0.25">
      <c r="A32" s="10" t="s">
        <v>30</v>
      </c>
      <c r="B32" s="36"/>
      <c r="C32" s="27">
        <v>536574</v>
      </c>
      <c r="D32" s="27">
        <v>293179</v>
      </c>
    </row>
    <row r="33" spans="1:4" x14ac:dyDescent="0.25">
      <c r="A33" s="10" t="s">
        <v>67</v>
      </c>
      <c r="B33" s="36"/>
      <c r="C33" s="27">
        <v>101855</v>
      </c>
      <c r="D33" s="27">
        <v>101855</v>
      </c>
    </row>
    <row r="34" spans="1:4" x14ac:dyDescent="0.25">
      <c r="A34" s="15" t="s">
        <v>28</v>
      </c>
      <c r="B34" s="38"/>
      <c r="C34" s="28">
        <v>647633</v>
      </c>
      <c r="D34" s="28">
        <v>404238</v>
      </c>
    </row>
    <row r="35" spans="1:4" x14ac:dyDescent="0.25">
      <c r="A35" s="15" t="s">
        <v>21</v>
      </c>
      <c r="B35" s="28"/>
      <c r="C35" s="28">
        <v>1529591</v>
      </c>
      <c r="D35" s="28">
        <v>1298998</v>
      </c>
    </row>
    <row r="36" spans="1:4" ht="13.9" x14ac:dyDescent="0.3">
      <c r="A36" s="37"/>
      <c r="B36" s="35"/>
      <c r="C36" s="29"/>
      <c r="D36" s="29"/>
    </row>
    <row r="37" spans="1:4" x14ac:dyDescent="0.25">
      <c r="A37" s="10" t="s">
        <v>22</v>
      </c>
      <c r="B37" s="36">
        <v>20</v>
      </c>
      <c r="C37" s="27">
        <v>174477</v>
      </c>
      <c r="D37" s="27">
        <v>174477</v>
      </c>
    </row>
    <row r="38" spans="1:4" x14ac:dyDescent="0.25">
      <c r="A38" s="10" t="s">
        <v>31</v>
      </c>
      <c r="B38" s="36"/>
      <c r="C38" s="27">
        <v>17353</v>
      </c>
      <c r="D38" s="27">
        <v>17353</v>
      </c>
    </row>
    <row r="39" spans="1:4" x14ac:dyDescent="0.25">
      <c r="A39" s="10" t="s">
        <v>59</v>
      </c>
      <c r="B39" s="36"/>
      <c r="C39" s="27">
        <v>-35870</v>
      </c>
      <c r="D39" s="27">
        <v>78698</v>
      </c>
    </row>
    <row r="40" spans="1:4" x14ac:dyDescent="0.25">
      <c r="A40" s="10" t="s">
        <v>58</v>
      </c>
      <c r="B40" s="48"/>
      <c r="C40" s="27">
        <v>186831</v>
      </c>
      <c r="D40" s="27">
        <v>176390</v>
      </c>
    </row>
    <row r="41" spans="1:4" x14ac:dyDescent="0.25">
      <c r="A41" s="15" t="s">
        <v>23</v>
      </c>
      <c r="B41" s="39"/>
      <c r="C41" s="28">
        <v>342791</v>
      </c>
      <c r="D41" s="28">
        <v>446918</v>
      </c>
    </row>
    <row r="42" spans="1:4" x14ac:dyDescent="0.25">
      <c r="A42" s="15" t="s">
        <v>24</v>
      </c>
      <c r="B42" s="35"/>
      <c r="C42" s="28">
        <v>1872382</v>
      </c>
      <c r="D42" s="28">
        <v>1745916</v>
      </c>
    </row>
    <row r="46" spans="1:4" x14ac:dyDescent="0.25">
      <c r="A46" s="1" t="s">
        <v>116</v>
      </c>
      <c r="C46" s="2" t="s">
        <v>117</v>
      </c>
    </row>
    <row r="49" spans="1:3" x14ac:dyDescent="0.25">
      <c r="A49" s="1" t="s">
        <v>118</v>
      </c>
      <c r="C49" s="2" t="s">
        <v>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topLeftCell="A19" workbookViewId="0">
      <selection activeCell="C29" sqref="C29"/>
    </sheetView>
  </sheetViews>
  <sheetFormatPr defaultColWidth="17.85546875" defaultRowHeight="12.75" x14ac:dyDescent="0.25"/>
  <cols>
    <col min="1" max="1" width="39.5703125" style="40" customWidth="1"/>
    <col min="2" max="2" width="7.7109375" style="17" customWidth="1"/>
    <col min="3" max="3" width="16.85546875" style="17" customWidth="1"/>
    <col min="4" max="4" width="16.7109375" style="17" customWidth="1"/>
    <col min="5" max="5" width="17.85546875" style="17"/>
    <col min="6" max="16384" width="17.85546875" style="40"/>
  </cols>
  <sheetData>
    <row r="1" spans="1:4" x14ac:dyDescent="0.25">
      <c r="A1" s="46" t="s">
        <v>0</v>
      </c>
    </row>
    <row r="2" spans="1:4" ht="37.15" customHeight="1" x14ac:dyDescent="0.25">
      <c r="A2" s="62" t="s">
        <v>68</v>
      </c>
      <c r="B2" s="62"/>
      <c r="C2" s="62"/>
      <c r="D2" s="62"/>
    </row>
    <row r="3" spans="1:4" x14ac:dyDescent="0.25">
      <c r="A3" s="47"/>
      <c r="B3" s="19"/>
      <c r="C3" s="19"/>
      <c r="D3" s="41" t="s">
        <v>44</v>
      </c>
    </row>
    <row r="4" spans="1:4" ht="38.25" x14ac:dyDescent="0.25">
      <c r="A4" s="18"/>
      <c r="B4" s="42" t="s">
        <v>43</v>
      </c>
      <c r="C4" s="49" t="s">
        <v>69</v>
      </c>
      <c r="D4" s="49" t="s">
        <v>61</v>
      </c>
    </row>
    <row r="5" spans="1:4" x14ac:dyDescent="0.25">
      <c r="A5" s="20" t="s">
        <v>32</v>
      </c>
      <c r="B5" s="43">
        <v>21</v>
      </c>
      <c r="C5" s="17">
        <v>257652</v>
      </c>
      <c r="D5" s="44">
        <v>1453231</v>
      </c>
    </row>
    <row r="6" spans="1:4" x14ac:dyDescent="0.25">
      <c r="A6" s="20" t="s">
        <v>33</v>
      </c>
      <c r="B6" s="43">
        <v>22</v>
      </c>
      <c r="C6" s="17">
        <v>-169362</v>
      </c>
      <c r="D6" s="44">
        <v>-905354</v>
      </c>
    </row>
    <row r="7" spans="1:4" x14ac:dyDescent="0.25">
      <c r="A7" s="21" t="s">
        <v>34</v>
      </c>
      <c r="B7" s="40"/>
      <c r="C7" s="45">
        <v>88290</v>
      </c>
      <c r="D7" s="45">
        <v>547877</v>
      </c>
    </row>
    <row r="8" spans="1:4" ht="16.149999999999999" customHeight="1" x14ac:dyDescent="0.25">
      <c r="A8" s="20" t="s">
        <v>35</v>
      </c>
      <c r="B8" s="43">
        <v>23</v>
      </c>
      <c r="C8" s="17">
        <v>-119</v>
      </c>
      <c r="D8" s="44">
        <v>-6553</v>
      </c>
    </row>
    <row r="9" spans="1:4" ht="16.149999999999999" customHeight="1" x14ac:dyDescent="0.25">
      <c r="A9" s="20" t="s">
        <v>70</v>
      </c>
      <c r="B9" s="43">
        <v>24</v>
      </c>
      <c r="C9" s="17">
        <v>-78078</v>
      </c>
      <c r="D9" s="44">
        <v>8290</v>
      </c>
    </row>
    <row r="10" spans="1:4" ht="18" customHeight="1" x14ac:dyDescent="0.25">
      <c r="A10" s="20" t="s">
        <v>45</v>
      </c>
      <c r="B10" s="43">
        <v>25</v>
      </c>
      <c r="C10" s="17">
        <v>24759</v>
      </c>
      <c r="D10" s="44">
        <v>11971</v>
      </c>
    </row>
    <row r="11" spans="1:4" x14ac:dyDescent="0.25">
      <c r="A11" s="20" t="s">
        <v>36</v>
      </c>
      <c r="B11" s="43">
        <v>26</v>
      </c>
      <c r="C11" s="17">
        <v>-9936</v>
      </c>
      <c r="D11" s="44">
        <v>-80834</v>
      </c>
    </row>
    <row r="12" spans="1:4" x14ac:dyDescent="0.25">
      <c r="A12" s="20" t="s">
        <v>37</v>
      </c>
      <c r="B12" s="43">
        <v>27</v>
      </c>
      <c r="C12" s="17">
        <v>8127</v>
      </c>
      <c r="D12" s="44">
        <v>2597</v>
      </c>
    </row>
    <row r="13" spans="1:4" x14ac:dyDescent="0.25">
      <c r="A13" s="20" t="s">
        <v>38</v>
      </c>
      <c r="B13" s="43">
        <v>28</v>
      </c>
      <c r="C13" s="17">
        <v>-22007</v>
      </c>
      <c r="D13" s="44">
        <v>-47103</v>
      </c>
    </row>
    <row r="14" spans="1:4" x14ac:dyDescent="0.25">
      <c r="A14" s="21" t="s">
        <v>39</v>
      </c>
      <c r="B14" s="40"/>
      <c r="C14" s="45">
        <v>11036</v>
      </c>
      <c r="D14" s="45">
        <v>436245</v>
      </c>
    </row>
    <row r="15" spans="1:4" x14ac:dyDescent="0.25">
      <c r="A15" s="20" t="s">
        <v>40</v>
      </c>
      <c r="B15" s="43">
        <v>29</v>
      </c>
      <c r="C15" s="17">
        <v>-595</v>
      </c>
      <c r="D15" s="44">
        <v>-92</v>
      </c>
    </row>
    <row r="16" spans="1:4" ht="25.5" x14ac:dyDescent="0.25">
      <c r="A16" s="21" t="s">
        <v>41</v>
      </c>
      <c r="B16" s="40"/>
      <c r="C16" s="45">
        <v>10441</v>
      </c>
      <c r="D16" s="45">
        <v>436153</v>
      </c>
    </row>
    <row r="17" spans="1:7" ht="38.25" x14ac:dyDescent="0.25">
      <c r="A17" s="21" t="s">
        <v>71</v>
      </c>
      <c r="B17" s="43"/>
      <c r="C17" s="22">
        <v>0</v>
      </c>
      <c r="D17" s="22">
        <v>0</v>
      </c>
    </row>
    <row r="18" spans="1:7" ht="51" x14ac:dyDescent="0.25">
      <c r="A18" s="20" t="s">
        <v>72</v>
      </c>
      <c r="B18" s="40"/>
      <c r="C18" s="17">
        <v>-114568</v>
      </c>
      <c r="D18" s="44">
        <v>45895</v>
      </c>
    </row>
    <row r="19" spans="1:7" ht="38.25" x14ac:dyDescent="0.25">
      <c r="A19" s="20" t="s">
        <v>73</v>
      </c>
      <c r="B19" s="40"/>
      <c r="C19" s="17">
        <v>-114568</v>
      </c>
      <c r="D19" s="44">
        <v>45895</v>
      </c>
    </row>
    <row r="20" spans="1:7" x14ac:dyDescent="0.25">
      <c r="A20" s="21" t="s">
        <v>42</v>
      </c>
      <c r="B20" s="40"/>
      <c r="C20" s="45">
        <v>-104127</v>
      </c>
      <c r="D20" s="45">
        <v>482048</v>
      </c>
    </row>
    <row r="25" spans="1:7" s="1" customFormat="1" x14ac:dyDescent="0.25">
      <c r="A25" s="1" t="s">
        <v>116</v>
      </c>
      <c r="B25" s="2"/>
      <c r="C25" s="2" t="s">
        <v>117</v>
      </c>
      <c r="D25" s="2"/>
      <c r="E25" s="2"/>
      <c r="F25" s="2"/>
      <c r="G25" s="2"/>
    </row>
    <row r="26" spans="1:7" s="1" customFormat="1" x14ac:dyDescent="0.25">
      <c r="B26" s="2"/>
      <c r="C26" s="2"/>
      <c r="D26" s="2"/>
      <c r="E26" s="2"/>
      <c r="F26" s="2"/>
      <c r="G26" s="2"/>
    </row>
    <row r="27" spans="1:7" s="1" customFormat="1" x14ac:dyDescent="0.25">
      <c r="B27" s="2"/>
      <c r="C27" s="2"/>
      <c r="D27" s="2"/>
      <c r="E27" s="2"/>
      <c r="F27" s="2"/>
      <c r="G27" s="2"/>
    </row>
    <row r="28" spans="1:7" s="1" customFormat="1" x14ac:dyDescent="0.25">
      <c r="A28" s="1" t="s">
        <v>118</v>
      </c>
      <c r="B28" s="2"/>
      <c r="C28" s="2" t="s">
        <v>119</v>
      </c>
      <c r="D28" s="2"/>
      <c r="E28" s="2"/>
      <c r="F28" s="2"/>
      <c r="G28" s="2"/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9"/>
  <sheetViews>
    <sheetView topLeftCell="A43" workbookViewId="0">
      <selection activeCell="C60" sqref="C60"/>
    </sheetView>
  </sheetViews>
  <sheetFormatPr defaultColWidth="16.7109375" defaultRowHeight="12.75" x14ac:dyDescent="0.25"/>
  <cols>
    <col min="1" max="1" width="44.85546875" style="1" customWidth="1"/>
    <col min="2" max="2" width="15.7109375" style="2" customWidth="1"/>
    <col min="3" max="3" width="16.28515625" style="2" customWidth="1"/>
    <col min="4" max="5" width="16.7109375" style="2"/>
    <col min="6" max="16384" width="16.7109375" style="1"/>
  </cols>
  <sheetData>
    <row r="1" spans="1:3" x14ac:dyDescent="0.25">
      <c r="A1" s="46" t="s">
        <v>0</v>
      </c>
    </row>
    <row r="2" spans="1:3" ht="33" customHeight="1" x14ac:dyDescent="0.25">
      <c r="A2" s="62" t="s">
        <v>80</v>
      </c>
      <c r="B2" s="62"/>
      <c r="C2" s="62"/>
    </row>
    <row r="3" spans="1:3" x14ac:dyDescent="0.25">
      <c r="A3" s="18"/>
      <c r="B3" s="7"/>
      <c r="C3" s="24" t="s">
        <v>44</v>
      </c>
    </row>
    <row r="4" spans="1:3" ht="51" x14ac:dyDescent="0.25">
      <c r="A4" s="18"/>
      <c r="B4" s="49" t="s">
        <v>69</v>
      </c>
      <c r="C4" s="49" t="s">
        <v>61</v>
      </c>
    </row>
    <row r="5" spans="1:3" x14ac:dyDescent="0.25">
      <c r="A5" s="16" t="s">
        <v>95</v>
      </c>
      <c r="B5" s="22"/>
      <c r="C5" s="17"/>
    </row>
    <row r="6" spans="1:3" x14ac:dyDescent="0.25">
      <c r="A6" s="20" t="s">
        <v>81</v>
      </c>
      <c r="B6" s="23">
        <v>16528</v>
      </c>
      <c r="C6" s="23">
        <v>1423493</v>
      </c>
    </row>
    <row r="7" spans="1:3" x14ac:dyDescent="0.25">
      <c r="A7" s="10" t="s">
        <v>82</v>
      </c>
      <c r="B7" s="23">
        <v>5517</v>
      </c>
      <c r="C7" s="23">
        <v>0</v>
      </c>
    </row>
    <row r="8" spans="1:3" ht="25.5" x14ac:dyDescent="0.25">
      <c r="A8" s="20" t="s">
        <v>83</v>
      </c>
      <c r="B8" s="23">
        <v>3480</v>
      </c>
      <c r="C8" s="23">
        <v>0</v>
      </c>
    </row>
    <row r="9" spans="1:3" x14ac:dyDescent="0.25">
      <c r="A9" s="20" t="s">
        <v>84</v>
      </c>
      <c r="B9" s="23">
        <v>0</v>
      </c>
      <c r="C9" s="23">
        <v>0</v>
      </c>
    </row>
    <row r="10" spans="1:3" x14ac:dyDescent="0.25">
      <c r="A10" s="20" t="s">
        <v>85</v>
      </c>
      <c r="B10" s="23">
        <v>6216</v>
      </c>
      <c r="C10" s="23">
        <v>34931</v>
      </c>
    </row>
    <row r="11" spans="1:3" ht="13.5" x14ac:dyDescent="0.25">
      <c r="A11" s="52" t="s">
        <v>86</v>
      </c>
      <c r="B11" s="52">
        <v>31741</v>
      </c>
      <c r="C11" s="52">
        <v>1458424</v>
      </c>
    </row>
    <row r="12" spans="1:3" x14ac:dyDescent="0.25">
      <c r="A12" s="20" t="s">
        <v>87</v>
      </c>
      <c r="B12" s="23">
        <v>-13460</v>
      </c>
      <c r="C12" s="17">
        <v>-7691</v>
      </c>
    </row>
    <row r="13" spans="1:3" ht="15.6" customHeight="1" x14ac:dyDescent="0.25">
      <c r="A13" s="20" t="s">
        <v>88</v>
      </c>
      <c r="B13" s="23">
        <v>-8360</v>
      </c>
      <c r="C13" s="17">
        <v>-10050</v>
      </c>
    </row>
    <row r="14" spans="1:3" ht="12.6" customHeight="1" x14ac:dyDescent="0.25">
      <c r="A14" s="20" t="s">
        <v>89</v>
      </c>
      <c r="B14" s="23">
        <v>-80940</v>
      </c>
      <c r="C14" s="17">
        <v>-313519</v>
      </c>
    </row>
    <row r="15" spans="1:3" x14ac:dyDescent="0.25">
      <c r="A15" s="20" t="s">
        <v>90</v>
      </c>
      <c r="B15" s="23">
        <v>-286264</v>
      </c>
      <c r="C15" s="17">
        <v>-37678</v>
      </c>
    </row>
    <row r="16" spans="1:3" x14ac:dyDescent="0.25">
      <c r="A16" s="20" t="s">
        <v>91</v>
      </c>
      <c r="B16" s="23">
        <v>0</v>
      </c>
      <c r="C16" s="17">
        <v>-326977</v>
      </c>
    </row>
    <row r="17" spans="1:3" x14ac:dyDescent="0.25">
      <c r="A17" s="20" t="s">
        <v>92</v>
      </c>
      <c r="B17" s="23">
        <v>0</v>
      </c>
      <c r="C17" s="17">
        <v>-1952</v>
      </c>
    </row>
    <row r="18" spans="1:3" ht="13.5" x14ac:dyDescent="0.25">
      <c r="A18" s="52" t="s">
        <v>93</v>
      </c>
      <c r="B18" s="56">
        <v>-389024</v>
      </c>
      <c r="C18" s="56">
        <v>-697867</v>
      </c>
    </row>
    <row r="19" spans="1:3" ht="31.15" customHeight="1" x14ac:dyDescent="0.25">
      <c r="A19" s="53" t="s">
        <v>50</v>
      </c>
      <c r="B19" s="55">
        <v>-357283</v>
      </c>
      <c r="C19" s="55">
        <v>760557</v>
      </c>
    </row>
    <row r="20" spans="1:3" x14ac:dyDescent="0.25">
      <c r="A20" s="20" t="s">
        <v>94</v>
      </c>
      <c r="B20" s="23">
        <v>0</v>
      </c>
      <c r="C20" s="23">
        <v>0</v>
      </c>
    </row>
    <row r="21" spans="1:3" ht="25.5" x14ac:dyDescent="0.25">
      <c r="A21" s="54" t="s">
        <v>51</v>
      </c>
      <c r="B21" s="57">
        <v>-357283</v>
      </c>
      <c r="C21" s="57">
        <v>760557</v>
      </c>
    </row>
    <row r="22" spans="1:3" x14ac:dyDescent="0.25">
      <c r="A22" s="16" t="s">
        <v>96</v>
      </c>
      <c r="B22" s="22"/>
      <c r="C22" s="17"/>
    </row>
    <row r="23" spans="1:3" x14ac:dyDescent="0.25">
      <c r="A23" s="20" t="s">
        <v>97</v>
      </c>
      <c r="B23" s="23">
        <v>0</v>
      </c>
      <c r="C23" s="23">
        <v>26901</v>
      </c>
    </row>
    <row r="24" spans="1:3" x14ac:dyDescent="0.25">
      <c r="A24" s="20" t="s">
        <v>98</v>
      </c>
      <c r="B24" s="23">
        <v>0</v>
      </c>
      <c r="C24" s="23">
        <v>373</v>
      </c>
    </row>
    <row r="25" spans="1:3" x14ac:dyDescent="0.25">
      <c r="A25" s="20" t="s">
        <v>99</v>
      </c>
      <c r="B25" s="23">
        <v>0</v>
      </c>
      <c r="C25" s="23">
        <v>12546680</v>
      </c>
    </row>
    <row r="26" spans="1:3" ht="13.5" x14ac:dyDescent="0.25">
      <c r="A26" s="52" t="s">
        <v>86</v>
      </c>
      <c r="B26" s="55">
        <v>0</v>
      </c>
      <c r="C26" s="55">
        <v>12573954</v>
      </c>
    </row>
    <row r="27" spans="1:3" ht="25.5" x14ac:dyDescent="0.25">
      <c r="A27" s="20" t="s">
        <v>100</v>
      </c>
      <c r="B27" s="23">
        <v>-5400</v>
      </c>
      <c r="C27" s="23">
        <v>-83832</v>
      </c>
    </row>
    <row r="28" spans="1:3" x14ac:dyDescent="0.25">
      <c r="A28" s="20" t="s">
        <v>101</v>
      </c>
      <c r="B28" s="23">
        <v>0</v>
      </c>
      <c r="C28" s="23">
        <v>-221956</v>
      </c>
    </row>
    <row r="29" spans="1:3" x14ac:dyDescent="0.25">
      <c r="A29" s="20" t="s">
        <v>102</v>
      </c>
      <c r="B29" s="23">
        <v>0</v>
      </c>
      <c r="C29" s="23">
        <v>-12798056</v>
      </c>
    </row>
    <row r="30" spans="1:3" ht="13.5" x14ac:dyDescent="0.25">
      <c r="A30" s="52" t="s">
        <v>93</v>
      </c>
      <c r="B30" s="56">
        <v>-5400</v>
      </c>
      <c r="C30" s="56">
        <v>-13103844</v>
      </c>
    </row>
    <row r="31" spans="1:3" ht="25.5" x14ac:dyDescent="0.25">
      <c r="A31" s="54" t="s">
        <v>52</v>
      </c>
      <c r="B31" s="57">
        <f>B26+B30</f>
        <v>-5400</v>
      </c>
      <c r="C31" s="57">
        <f>C26+C30</f>
        <v>-529890</v>
      </c>
    </row>
    <row r="32" spans="1:3" x14ac:dyDescent="0.25">
      <c r="A32" s="58" t="s">
        <v>103</v>
      </c>
      <c r="B32" s="22"/>
      <c r="C32" s="22"/>
    </row>
    <row r="33" spans="1:3" x14ac:dyDescent="0.25">
      <c r="A33" s="20" t="s">
        <v>104</v>
      </c>
      <c r="B33" s="23">
        <v>987314</v>
      </c>
      <c r="C33" s="23">
        <v>147965</v>
      </c>
    </row>
    <row r="34" spans="1:3" ht="25.5" x14ac:dyDescent="0.25">
      <c r="A34" s="20" t="s">
        <v>105</v>
      </c>
      <c r="B34" s="23">
        <v>678936</v>
      </c>
      <c r="C34" s="23">
        <v>0</v>
      </c>
    </row>
    <row r="35" spans="1:3" x14ac:dyDescent="0.25">
      <c r="A35" s="20" t="s">
        <v>106</v>
      </c>
      <c r="B35" s="23">
        <v>276237</v>
      </c>
      <c r="C35" s="23">
        <v>0</v>
      </c>
    </row>
    <row r="36" spans="1:3" ht="17.45" customHeight="1" x14ac:dyDescent="0.25">
      <c r="A36" s="20" t="s">
        <v>107</v>
      </c>
      <c r="B36" s="23"/>
      <c r="C36" s="23">
        <v>9476</v>
      </c>
    </row>
    <row r="37" spans="1:3" ht="17.45" customHeight="1" x14ac:dyDescent="0.25">
      <c r="A37" s="52" t="s">
        <v>86</v>
      </c>
      <c r="B37" s="56">
        <v>1942487</v>
      </c>
      <c r="C37" s="56">
        <v>157441</v>
      </c>
    </row>
    <row r="38" spans="1:3" ht="17.45" customHeight="1" x14ac:dyDescent="0.25">
      <c r="A38" s="20" t="s">
        <v>108</v>
      </c>
      <c r="B38" s="23">
        <v>-723501</v>
      </c>
      <c r="C38" s="23">
        <v>-161524</v>
      </c>
    </row>
    <row r="39" spans="1:3" ht="17.45" customHeight="1" x14ac:dyDescent="0.25">
      <c r="A39" s="20" t="s">
        <v>109</v>
      </c>
      <c r="B39" s="23">
        <v>-34449</v>
      </c>
      <c r="C39" s="23">
        <v>-28251</v>
      </c>
    </row>
    <row r="40" spans="1:3" ht="18" customHeight="1" x14ac:dyDescent="0.25">
      <c r="A40" s="20" t="s">
        <v>110</v>
      </c>
      <c r="B40" s="23">
        <v>-740442</v>
      </c>
      <c r="C40" s="23">
        <v>0</v>
      </c>
    </row>
    <row r="41" spans="1:3" ht="18" customHeight="1" x14ac:dyDescent="0.2">
      <c r="A41" s="59" t="s">
        <v>111</v>
      </c>
      <c r="B41" s="60">
        <v>-38904</v>
      </c>
      <c r="C41" s="60">
        <v>-179368</v>
      </c>
    </row>
    <row r="42" spans="1:3" ht="18" customHeight="1" x14ac:dyDescent="0.2">
      <c r="A42" s="59" t="s">
        <v>112</v>
      </c>
      <c r="B42" s="60">
        <v>-24606</v>
      </c>
      <c r="C42" s="60">
        <v>0</v>
      </c>
    </row>
    <row r="43" spans="1:3" ht="18" customHeight="1" x14ac:dyDescent="0.2">
      <c r="A43" s="10" t="s">
        <v>113</v>
      </c>
      <c r="B43" s="60">
        <v>0</v>
      </c>
      <c r="C43" s="60">
        <v>-11172</v>
      </c>
    </row>
    <row r="44" spans="1:3" x14ac:dyDescent="0.2">
      <c r="A44" s="10" t="s">
        <v>114</v>
      </c>
      <c r="B44" s="60"/>
      <c r="C44" s="60">
        <v>-2767</v>
      </c>
    </row>
    <row r="45" spans="1:3" ht="13.5" x14ac:dyDescent="0.2">
      <c r="A45" s="52" t="s">
        <v>93</v>
      </c>
      <c r="B45" s="61">
        <v>-1561902</v>
      </c>
      <c r="C45" s="61">
        <v>-383082</v>
      </c>
    </row>
    <row r="46" spans="1:3" ht="25.5" x14ac:dyDescent="0.25">
      <c r="A46" s="54" t="s">
        <v>53</v>
      </c>
      <c r="B46" s="57">
        <v>380585</v>
      </c>
      <c r="C46" s="57">
        <v>-225641</v>
      </c>
    </row>
    <row r="47" spans="1:3" ht="14.45" customHeight="1" x14ac:dyDescent="0.25">
      <c r="A47" s="21" t="s">
        <v>54</v>
      </c>
      <c r="B47" s="22">
        <v>17902</v>
      </c>
      <c r="C47" s="22">
        <v>5026</v>
      </c>
    </row>
    <row r="48" spans="1:3" ht="19.899999999999999" customHeight="1" x14ac:dyDescent="0.25">
      <c r="A48" s="20" t="s">
        <v>55</v>
      </c>
      <c r="B48" s="23">
        <v>2</v>
      </c>
      <c r="C48" s="23">
        <v>3920</v>
      </c>
    </row>
    <row r="49" spans="1:7" x14ac:dyDescent="0.25">
      <c r="A49" s="20" t="s">
        <v>56</v>
      </c>
      <c r="B49" s="23">
        <v>115585</v>
      </c>
      <c r="C49" s="23">
        <v>23932</v>
      </c>
    </row>
    <row r="50" spans="1:7" x14ac:dyDescent="0.25">
      <c r="A50" s="21" t="s">
        <v>115</v>
      </c>
      <c r="B50" s="22">
        <v>133489</v>
      </c>
      <c r="C50" s="22">
        <v>32878</v>
      </c>
    </row>
    <row r="56" spans="1:7" x14ac:dyDescent="0.25">
      <c r="A56" s="1" t="s">
        <v>116</v>
      </c>
      <c r="C56" s="2" t="s">
        <v>117</v>
      </c>
      <c r="F56" s="2"/>
      <c r="G56" s="2"/>
    </row>
    <row r="57" spans="1:7" x14ac:dyDescent="0.25">
      <c r="F57" s="2"/>
      <c r="G57" s="2"/>
    </row>
    <row r="58" spans="1:7" x14ac:dyDescent="0.25">
      <c r="F58" s="2"/>
      <c r="G58" s="2"/>
    </row>
    <row r="59" spans="1:7" x14ac:dyDescent="0.25">
      <c r="A59" s="1" t="s">
        <v>118</v>
      </c>
      <c r="C59" s="2" t="s">
        <v>119</v>
      </c>
      <c r="F59" s="2"/>
      <c r="G59" s="2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3"/>
  <sheetViews>
    <sheetView topLeftCell="A10" workbookViewId="0">
      <selection activeCell="C24" sqref="C24"/>
    </sheetView>
  </sheetViews>
  <sheetFormatPr defaultColWidth="17" defaultRowHeight="12.75" x14ac:dyDescent="0.25"/>
  <cols>
    <col min="1" max="1" width="30.140625" style="1" customWidth="1"/>
    <col min="2" max="4" width="17" style="1"/>
    <col min="5" max="5" width="18.28515625" style="1" customWidth="1"/>
    <col min="6" max="16384" width="17" style="1"/>
  </cols>
  <sheetData>
    <row r="1" spans="1:9" ht="17.45" customHeight="1" x14ac:dyDescent="0.25">
      <c r="A1" s="46" t="s">
        <v>0</v>
      </c>
    </row>
    <row r="2" spans="1:9" x14ac:dyDescent="0.25">
      <c r="A2" s="16" t="s">
        <v>74</v>
      </c>
    </row>
    <row r="4" spans="1:9" x14ac:dyDescent="0.25">
      <c r="A4" s="8"/>
      <c r="B4" s="8"/>
      <c r="C4" s="8"/>
      <c r="D4" s="8"/>
      <c r="E4" s="8"/>
      <c r="F4" s="11" t="s">
        <v>46</v>
      </c>
    </row>
    <row r="5" spans="1:9" ht="114.75" x14ac:dyDescent="0.25">
      <c r="A5" s="12"/>
      <c r="B5" s="9" t="s">
        <v>47</v>
      </c>
      <c r="C5" s="9" t="s">
        <v>31</v>
      </c>
      <c r="D5" s="9" t="s">
        <v>78</v>
      </c>
      <c r="E5" s="9" t="s">
        <v>79</v>
      </c>
      <c r="F5" s="9" t="s">
        <v>23</v>
      </c>
    </row>
    <row r="6" spans="1:9" x14ac:dyDescent="0.25">
      <c r="A6" s="15" t="s">
        <v>49</v>
      </c>
      <c r="B6" s="13">
        <v>174477</v>
      </c>
      <c r="C6" s="13">
        <v>17353</v>
      </c>
      <c r="D6" s="13">
        <v>0</v>
      </c>
      <c r="E6" s="13">
        <v>-73849</v>
      </c>
      <c r="F6" s="13">
        <v>117981</v>
      </c>
      <c r="G6" s="2"/>
      <c r="H6" s="2"/>
      <c r="I6" s="2"/>
    </row>
    <row r="7" spans="1:9" x14ac:dyDescent="0.25">
      <c r="A7" s="10" t="s">
        <v>77</v>
      </c>
      <c r="B7" s="2">
        <v>0</v>
      </c>
      <c r="C7" s="2">
        <v>0</v>
      </c>
      <c r="D7" s="2">
        <v>0</v>
      </c>
      <c r="E7" s="2">
        <v>-11172</v>
      </c>
      <c r="F7" s="14">
        <v>-11172</v>
      </c>
      <c r="G7" s="2"/>
      <c r="H7" s="2"/>
      <c r="I7" s="2"/>
    </row>
    <row r="8" spans="1:9" ht="21.6" customHeight="1" x14ac:dyDescent="0.25">
      <c r="A8" s="10" t="s">
        <v>48</v>
      </c>
      <c r="B8" s="2">
        <v>0</v>
      </c>
      <c r="C8" s="2">
        <v>0</v>
      </c>
      <c r="D8" s="2">
        <v>45895</v>
      </c>
      <c r="E8" s="2">
        <v>436152</v>
      </c>
      <c r="F8" s="14">
        <v>482047</v>
      </c>
      <c r="G8" s="2"/>
      <c r="H8" s="2"/>
      <c r="I8" s="2"/>
    </row>
    <row r="9" spans="1:9" x14ac:dyDescent="0.25">
      <c r="A9" s="15" t="s">
        <v>60</v>
      </c>
      <c r="B9" s="13">
        <v>174477</v>
      </c>
      <c r="C9" s="13">
        <v>17353</v>
      </c>
      <c r="D9" s="13">
        <v>45895</v>
      </c>
      <c r="E9" s="13">
        <v>351131</v>
      </c>
      <c r="F9" s="13">
        <v>588856</v>
      </c>
      <c r="G9" s="2"/>
      <c r="H9" s="2"/>
      <c r="I9" s="2"/>
    </row>
    <row r="10" spans="1:9" x14ac:dyDescent="0.25">
      <c r="A10" s="15" t="s">
        <v>75</v>
      </c>
      <c r="B10" s="13">
        <v>174477</v>
      </c>
      <c r="C10" s="13">
        <v>17353</v>
      </c>
      <c r="D10" s="13">
        <v>78698</v>
      </c>
      <c r="E10" s="13">
        <v>176390</v>
      </c>
      <c r="F10" s="13">
        <v>446918</v>
      </c>
      <c r="G10" s="2"/>
      <c r="H10" s="2"/>
      <c r="I10" s="2"/>
    </row>
    <row r="11" spans="1:9" ht="22.15" customHeight="1" x14ac:dyDescent="0.25">
      <c r="A11" s="10" t="s">
        <v>48</v>
      </c>
      <c r="B11" s="2">
        <v>0</v>
      </c>
      <c r="C11" s="2">
        <v>0</v>
      </c>
      <c r="D11" s="2">
        <v>0</v>
      </c>
      <c r="E11" s="2">
        <v>0</v>
      </c>
      <c r="F11" s="14">
        <v>0</v>
      </c>
      <c r="G11" s="2"/>
      <c r="H11" s="2"/>
      <c r="I11" s="2"/>
    </row>
    <row r="12" spans="1:9" x14ac:dyDescent="0.25">
      <c r="A12" s="15" t="s">
        <v>76</v>
      </c>
      <c r="B12" s="13">
        <v>0</v>
      </c>
      <c r="C12" s="13">
        <v>0</v>
      </c>
      <c r="D12" s="13">
        <v>-114568</v>
      </c>
      <c r="E12" s="13">
        <v>10441</v>
      </c>
      <c r="F12" s="13">
        <v>-104127</v>
      </c>
      <c r="G12" s="2"/>
      <c r="H12" s="2"/>
      <c r="I12" s="2"/>
    </row>
    <row r="13" spans="1:9" ht="13.15" x14ac:dyDescent="0.3">
      <c r="B13" s="2">
        <v>174477</v>
      </c>
      <c r="C13" s="2">
        <v>17353</v>
      </c>
      <c r="D13" s="2">
        <v>-35870</v>
      </c>
      <c r="E13" s="2">
        <v>186831</v>
      </c>
      <c r="F13" s="2">
        <v>342791</v>
      </c>
      <c r="G13" s="2"/>
      <c r="H13" s="2"/>
      <c r="I13" s="2"/>
    </row>
    <row r="14" spans="1:9" ht="13.15" x14ac:dyDescent="0.3">
      <c r="B14" s="2"/>
      <c r="C14" s="2"/>
      <c r="D14" s="2"/>
      <c r="E14" s="2"/>
      <c r="F14" s="2"/>
      <c r="G14" s="2"/>
      <c r="H14" s="2"/>
      <c r="I14" s="2"/>
    </row>
    <row r="15" spans="1:9" ht="13.15" x14ac:dyDescent="0.3">
      <c r="B15" s="2"/>
      <c r="C15" s="2"/>
      <c r="D15" s="2"/>
      <c r="E15" s="2"/>
      <c r="F15" s="2"/>
      <c r="G15" s="2"/>
      <c r="H15" s="2"/>
      <c r="I15" s="2"/>
    </row>
    <row r="16" spans="1:9" ht="13.15" x14ac:dyDescent="0.3">
      <c r="B16" s="2"/>
      <c r="C16" s="2"/>
      <c r="D16" s="2"/>
      <c r="E16" s="2"/>
      <c r="F16" s="2"/>
      <c r="G16" s="2"/>
      <c r="H16" s="2"/>
      <c r="I16" s="2"/>
    </row>
    <row r="17" spans="1:9" ht="13.15" x14ac:dyDescent="0.3">
      <c r="B17" s="2"/>
      <c r="C17" s="2"/>
      <c r="D17" s="2"/>
      <c r="E17" s="2"/>
      <c r="F17" s="2"/>
      <c r="G17" s="2"/>
      <c r="H17" s="2"/>
      <c r="I17" s="2"/>
    </row>
    <row r="18" spans="1:9" ht="13.15" x14ac:dyDescent="0.3">
      <c r="B18" s="2"/>
      <c r="C18" s="2"/>
      <c r="D18" s="2"/>
      <c r="E18" s="2"/>
      <c r="F18" s="2"/>
      <c r="G18" s="2"/>
      <c r="H18" s="2"/>
      <c r="I18" s="2"/>
    </row>
    <row r="19" spans="1:9" ht="13.15" x14ac:dyDescent="0.3"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1" t="s">
        <v>116</v>
      </c>
      <c r="B20" s="2"/>
      <c r="C20" s="2" t="s">
        <v>117</v>
      </c>
      <c r="D20" s="2"/>
      <c r="E20" s="2"/>
      <c r="F20" s="2"/>
      <c r="G20" s="2"/>
    </row>
    <row r="21" spans="1:9" x14ac:dyDescent="0.25">
      <c r="B21" s="2"/>
      <c r="C21" s="2"/>
      <c r="D21" s="2"/>
      <c r="E21" s="2"/>
      <c r="F21" s="2"/>
      <c r="G21" s="2"/>
    </row>
    <row r="22" spans="1:9" x14ac:dyDescent="0.25">
      <c r="B22" s="2"/>
      <c r="C22" s="2"/>
      <c r="D22" s="2"/>
      <c r="E22" s="2"/>
      <c r="F22" s="2"/>
      <c r="G22" s="2"/>
    </row>
    <row r="23" spans="1:9" x14ac:dyDescent="0.25">
      <c r="A23" s="1" t="s">
        <v>118</v>
      </c>
      <c r="B23" s="2"/>
      <c r="C23" s="2" t="s">
        <v>119</v>
      </c>
      <c r="D23" s="2"/>
      <c r="E23" s="2"/>
      <c r="F23" s="2"/>
      <c r="G23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Изменения в 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Almir1909</dc:creator>
  <cp:lastModifiedBy>Клара</cp:lastModifiedBy>
  <cp:lastPrinted>2021-08-18T07:33:54Z</cp:lastPrinted>
  <dcterms:created xsi:type="dcterms:W3CDTF">2021-05-02T09:42:44Z</dcterms:created>
  <dcterms:modified xsi:type="dcterms:W3CDTF">2022-08-22T11:29:54Z</dcterms:modified>
</cp:coreProperties>
</file>