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activeTab="3"/>
  </bookViews>
  <sheets>
    <sheet name="ОФП" sheetId="1" r:id="rId1"/>
    <sheet name="ОПиУ" sheetId="2" r:id="rId2"/>
    <sheet name="ДДС" sheetId="3" r:id="rId3"/>
    <sheet name="ОИК" sheetId="4" r:id="rId4"/>
  </sheets>
  <definedNames>
    <definedName name="_Hlk36492602" localSheetId="0">ОФП!$A$30</definedName>
    <definedName name="_Hlk37603302" localSheetId="0">ОФП!#REF!</definedName>
    <definedName name="_Hlk37603303" localSheetId="0">ОФП!$A$82</definedName>
    <definedName name="_Hlk37603305" localSheetId="1">ОПиУ!$A$6</definedName>
    <definedName name="_Hlk37603314" localSheetId="3">ОИК!$A$5</definedName>
    <definedName name="_Hlk69809665" localSheetId="1">ОПиУ!#REF!</definedName>
    <definedName name="_Hlk93660523" localSheetId="0">ОФП!#REF!</definedName>
    <definedName name="OLE_LINK16" localSheetId="0">ОФП!$A$5</definedName>
    <definedName name="OLE_LINK4" localSheetId="2">ДДС!$A$33</definedName>
    <definedName name="_xlnm.Print_Area" localSheetId="2">ДДС!$A$1:$E$64</definedName>
    <definedName name="_xlnm.Print_Area" localSheetId="3">ОИК!$A$1:$G$34</definedName>
    <definedName name="_xlnm.Print_Area" localSheetId="1">ОПиУ!$A$1:$D$61</definedName>
    <definedName name="_xlnm.Print_Area" localSheetId="0">ОФП!$A$1:$D$89</definedName>
  </definedNames>
  <calcPr calcId="145621"/>
</workbook>
</file>

<file path=xl/calcChain.xml><?xml version="1.0" encoding="utf-8"?>
<calcChain xmlns="http://schemas.openxmlformats.org/spreadsheetml/2006/main">
  <c r="D73" i="1" l="1"/>
  <c r="D74" i="1" s="1"/>
  <c r="D75" i="1" s="1"/>
  <c r="C75" i="1"/>
  <c r="C74" i="1"/>
  <c r="C73" i="1"/>
  <c r="D62" i="1"/>
  <c r="C62" i="1"/>
  <c r="D52" i="1"/>
  <c r="C52" i="1"/>
  <c r="D49" i="1"/>
  <c r="C49" i="1"/>
  <c r="D32" i="1"/>
  <c r="D35" i="1"/>
  <c r="D36" i="1"/>
  <c r="C35" i="1"/>
  <c r="C36" i="1"/>
  <c r="C32" i="1"/>
  <c r="D19" i="1"/>
  <c r="C19" i="1"/>
  <c r="B34" i="4" l="1"/>
  <c r="B30" i="4"/>
  <c r="A33" i="4"/>
  <c r="A29" i="4"/>
  <c r="A59" i="2"/>
  <c r="A63" i="3" s="1"/>
  <c r="B55" i="2"/>
  <c r="B61" i="3" s="1"/>
  <c r="A54" i="2"/>
  <c r="A60" i="3" s="1"/>
  <c r="B60" i="2" l="1"/>
  <c r="B64" i="3" s="1"/>
  <c r="A2" i="3" l="1"/>
  <c r="A2" i="4" l="1"/>
</calcChain>
</file>

<file path=xl/sharedStrings.xml><?xml version="1.0" encoding="utf-8"?>
<sst xmlns="http://schemas.openxmlformats.org/spreadsheetml/2006/main" count="283" uniqueCount="155">
  <si>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</si>
  <si>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</si>
  <si>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</si>
  <si>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</si>
  <si>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</si>
  <si>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 и активы в форме права пользования</t>
  </si>
  <si>
    <t>Гудвил</t>
  </si>
  <si>
    <t>Инвестиции в совместные предприятия</t>
  </si>
  <si>
    <t>Неснижаемые запасы зерна</t>
  </si>
  <si>
    <t>Активы по отложенному корпоративному подоходному налогу</t>
  </si>
  <si>
    <t>−</t>
  </si>
  <si>
    <t>Займы выданные</t>
  </si>
  <si>
    <t>Торговая и прочая дебиторская задолженность</t>
  </si>
  <si>
    <t>Инвестиционные ценные бумаги, оцениваемые по амортизированной стоимости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</si>
  <si>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</si>
  <si>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</si>
  <si>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</si>
  <si>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</si>
  <si>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НДС к возмещению и предоплата по прочим налогам</t>
  </si>
  <si>
    <t>Предоплата по корпоративному подоходному налогу</t>
  </si>
  <si>
    <t>Товарные кредиты</t>
  </si>
  <si>
    <t>Авансы выплаченные</t>
  </si>
  <si>
    <t>Ценные бумаги, оцениваемые по справедливой стоимости через прибыль или убыток</t>
  </si>
  <si>
    <t>Средства в финансовых организациях</t>
  </si>
  <si>
    <t>Денежные средства и их эквиваленты</t>
  </si>
  <si>
    <t>Активы, предназначенные для продажи</t>
  </si>
  <si>
    <t>Итого оборотные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</si>
  <si>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</si>
  <si>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</si>
  <si>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</si>
  <si>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</si>
  <si>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пересчёту валюты отчётности</t>
  </si>
  <si>
    <t>Накопленный убыток</t>
  </si>
  <si>
    <t>Капитал, приходящийся на акционера материнской компании</t>
  </si>
  <si>
    <t>Неконтролирующие доли участия</t>
  </si>
  <si>
    <t>Итого капитал</t>
  </si>
  <si>
    <t>Долгосрочные обязательства</t>
  </si>
  <si>
    <t>Выпущенные долговые ценные бумаги</t>
  </si>
  <si>
    <t>Обязательства по аренде</t>
  </si>
  <si>
    <t>Займы полученные</t>
  </si>
  <si>
    <t>Обязательства по отложенному корпоративному подоходному налогу</t>
  </si>
  <si>
    <t>Итого долгосрочные обязательства</t>
  </si>
  <si>
    <t>Краткосрочные обязательства</t>
  </si>
  <si>
    <t>Обязательства по договорам с покупателями</t>
  </si>
  <si>
    <t>Торговая и прочая кредиторская задолженность</t>
  </si>
  <si>
    <t>Прочие налоги к уплате</t>
  </si>
  <si>
    <t>Краткосрочные оценочные обязательства</t>
  </si>
  <si>
    <t>Итого краткосрочные обязательства</t>
  </si>
  <si>
    <t>Итого обязательства</t>
  </si>
  <si>
    <t>Итого капитал и обязательства</t>
  </si>
  <si>
    <t>Балансовая стоимость одной простой акции, тенге</t>
  </si>
  <si>
    <t>ПРОМЕЖУТОЧНЫЙ СОКРАЩЕННЫЙ КОНСОЛИДИРОВАННЫЙ ОТЧЁТ                                                                    О ФИНАНСОВОМ ПОЛОЖЕНИИ</t>
  </si>
  <si>
    <t>Выручка по договорам с покупателями</t>
  </si>
  <si>
    <t>Себестоимость реализованной продукции и оказанных услуг</t>
  </si>
  <si>
    <t>Валовая прибыль</t>
  </si>
  <si>
    <t>Расходы по реализации</t>
  </si>
  <si>
    <t>Общие и административные расходы</t>
  </si>
  <si>
    <t>Операционная прибыль/(убыток)</t>
  </si>
  <si>
    <t>Финансовый доход</t>
  </si>
  <si>
    <t>Финансовые затраты</t>
  </si>
  <si>
    <t>Доля в прибыли совместных предприятий</t>
  </si>
  <si>
    <t>Прочие доходы</t>
  </si>
  <si>
    <t>Прочие расходы</t>
  </si>
  <si>
    <t>Прибыль до налогообложения</t>
  </si>
  <si>
    <t>Расходы по корпоративному подоходному налогу</t>
  </si>
  <si>
    <t>Приходящаяся на:</t>
  </si>
  <si>
    <t>Акционера материнской компании</t>
  </si>
  <si>
    <t>Прочий совокупный доход</t>
  </si>
  <si>
    <t>Прочий совокупный доход, подлежащий переклассификации в состав прибыли или убытка в последующих периодах</t>
  </si>
  <si>
    <t>Пересчёт валюты отчётности зарубежных подразделений</t>
  </si>
  <si>
    <t>Приходящийся на:</t>
  </si>
  <si>
    <t>Прибыль на акцию в тенге</t>
  </si>
  <si>
    <t>ПРОМЕЖУТОЧНЫЙ СОКРАЩЕННЫЙ КОНСОЛИДИРОВАННЫЙ ОТЧЁТ О СОВОКУПНОМ ДОХОДЕ</t>
  </si>
  <si>
    <t>Операционная деятельность</t>
  </si>
  <si>
    <t>Платежи поставщикам за товары, работы и услуги</t>
  </si>
  <si>
    <t>Выплаты по заработной плате</t>
  </si>
  <si>
    <t>Проценты полученные</t>
  </si>
  <si>
    <t>Проценты уплаченные</t>
  </si>
  <si>
    <t>Корпоративный подоходный налог уплаченный</t>
  </si>
  <si>
    <t>Налоговые и другие обязательные платежи в бюджет</t>
  </si>
  <si>
    <t>-</t>
  </si>
  <si>
    <t>Прочие поступления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</si>
  <si>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</si>
  <si>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</si>
  <si>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</si>
  <si>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Размещение средств в финансовых организациях</t>
  </si>
  <si>
    <t>Погашение средств в финансовых организациях</t>
  </si>
  <si>
    <t>Поступления от продажи основных средств</t>
  </si>
  <si>
    <t>Приобретение основных средств и нематериальных активов</t>
  </si>
  <si>
    <t>Приобретение ценных бумаг</t>
  </si>
  <si>
    <t>Поступления от продажи приобретенных ценных бумаг</t>
  </si>
  <si>
    <t>Поступление от выкупленных инвестиционных ценных бумаг эмитентом</t>
  </si>
  <si>
    <t>Финансовая деятельность</t>
  </si>
  <si>
    <t>Поступление средств, полученных от кредитных организаций</t>
  </si>
  <si>
    <t>Погашение средств, полученных от кредитных организаций</t>
  </si>
  <si>
    <t>Чистые денежные потоки, полученные от финансовой деятельности</t>
  </si>
  <si>
    <t>Чистое изменение денежных средств и их эквивалентов</t>
  </si>
  <si>
    <t>Влияние изменения обменных курсов на денежные средства и их эквиваленты</t>
  </si>
  <si>
    <t>Влияние изменений ожидаемых кредитных убытков на денежные средства и их эквиваленты</t>
  </si>
  <si>
    <t>Денежные средства и их эквиваленты, на начало периода</t>
  </si>
  <si>
    <t>ПРОМЕЖУТОЧНЫЙ СОКРАЩЕННЫЙ КОНСОЛИДИРОВАННЫЙ ОТЧЁТ О ДВИЖЕНИИ ДЕНЕЖНЫХ СРЕДСТВ</t>
  </si>
  <si>
    <t>Приходится на акционера материнской компании</t>
  </si>
  <si>
    <t>Накоплен-ный убыток</t>
  </si>
  <si>
    <t>Итого</t>
  </si>
  <si>
    <t>Неконтро-лирующие доли участия</t>
  </si>
  <si>
    <t>ПРОМЕЖУТОЧНЫЙ СОКРАЩЕННЫЙ КОНСОЛИДИРОВАННЫЙ ОТЧЁТ ОБ ИЗМЕНЕНИЯХ В КАПИТАЛЕ</t>
  </si>
  <si>
    <t>2023 года</t>
  </si>
  <si>
    <t>2022 года</t>
  </si>
  <si>
    <t>Платежи поставщикам за товары сельскохозяйственной продукции</t>
  </si>
  <si>
    <t>Платежи поставщикам за услуги по хранению сельскохозяйственной продукции</t>
  </si>
  <si>
    <t>Государственные субсидии по возмещению хранения резервного запаса зерна</t>
  </si>
  <si>
    <t>Чистые денежные потоки,</t>
  </si>
  <si>
    <t xml:space="preserve">(использованные в) / полученные от инвестиционной деятельности </t>
  </si>
  <si>
    <t>Денежные средства и их эквиваленты, на конец периода</t>
  </si>
  <si>
    <t>Прочие операции</t>
  </si>
  <si>
    <t>Выплата ограниченных в использовании средств в финансовых организациях акционеру</t>
  </si>
  <si>
    <t>На 1 января 2023 года</t>
  </si>
  <si>
    <t>31 декабря</t>
  </si>
  <si>
    <t>Обязательства</t>
  </si>
  <si>
    <t>Долгосрочная кредиторская задолженность</t>
  </si>
  <si>
    <t>Корпоративный подоходный налог к уплате</t>
  </si>
  <si>
    <t>Чистые доходы по операциям с иностранной валютой</t>
  </si>
  <si>
    <t>Чистый (убыток)/прибыль от операций с активами,</t>
  </si>
  <si>
    <t>оцениваемыми по справедливой стоимости,изменения</t>
  </si>
  <si>
    <t>которой отражаются в составе прибыли или убытка</t>
  </si>
  <si>
    <t>Доходы / (расходы) по кредитным убыткам</t>
  </si>
  <si>
    <t>Прочие доходы / (расходы)  от обесценения и создания резервов</t>
  </si>
  <si>
    <t>Прибыль за период</t>
  </si>
  <si>
    <t>Прочий совокупный доход за период, за вычетом налогов</t>
  </si>
  <si>
    <t>Итого совокупный доход за период, за вычетом налогов</t>
  </si>
  <si>
    <t>Базовая прибыль за период, приходящаяся на держателей простых акций материнской компании</t>
  </si>
  <si>
    <t>Поступления от реализации товаров, работ и услуг</t>
  </si>
  <si>
    <t>Государственные субсидии по возмещению разницы в цене</t>
  </si>
  <si>
    <t>Поступление от выпуска акций</t>
  </si>
  <si>
    <t>Выплата неосвоенных целевых денежных средств акционеру</t>
  </si>
  <si>
    <t>Поступление от выпуска долговых ценных бумаг</t>
  </si>
  <si>
    <t>Выплата дивидендов</t>
  </si>
  <si>
    <t>Денежные средства и их эквиваленты, реклассифицированные в состав активов, предназначенных для продажи</t>
  </si>
  <si>
    <t>На 1 января 2022 года</t>
  </si>
  <si>
    <t>Чистая прибыль за период</t>
  </si>
  <si>
    <t>Прочий совокупный доход за период</t>
  </si>
  <si>
    <t>Итого совокупный доход за период</t>
  </si>
  <si>
    <t xml:space="preserve">Выпуск акций </t>
  </si>
  <si>
    <t xml:space="preserve">Дивиденды </t>
  </si>
  <si>
    <t>Выпуск акций</t>
  </si>
  <si>
    <t>По состоянию на 30.09.2023</t>
  </si>
  <si>
    <t>30 сентября</t>
  </si>
  <si>
    <t>За период, закончившийся 30 сентября 2023  года</t>
  </si>
  <si>
    <t xml:space="preserve">На 30 сентября  2022 года </t>
  </si>
  <si>
    <t xml:space="preserve">На 30 сентября 2023 года </t>
  </si>
  <si>
    <t>Главный бухгалтер</t>
  </si>
  <si>
    <t>Исатаева Г.К.</t>
  </si>
  <si>
    <t xml:space="preserve">Чистый реализованный доход по операциям с иностранной валютой </t>
  </si>
  <si>
    <t>Председатель Правления</t>
  </si>
  <si>
    <t>Джувашев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</si>
</sst>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3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i/>
      <sz val="7"/>
      <color theme="1"/>
      <name val="Arial"/>
      <family val="2"/>
      <charset val="204"/>
    </font>
    <font>
      <i/>
      <sz val="5"/>
      <color theme="1"/>
      <name val="Arial"/>
      <family val="2"/>
      <charset val="204"/>
    </font>
    <font>
      <b/>
      <sz val="5"/>
      <color theme="1"/>
      <name val="Arial"/>
      <family val="2"/>
      <charset val="204"/>
    </font>
    <font>
      <sz val="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3" fontId="12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3" fontId="1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left" vertical="center"/>
    </xf>
    <xf numFmtId="3" fontId="12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0" fontId="0" fillId="0" borderId="1" xfId="0" applyBorder="1"/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16" fillId="0" borderId="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2" fillId="0" borderId="1" xfId="0" applyFont="1" applyBorder="1" applyAlignment="1">
      <alignment vertical="center"/>
    </xf>
    <xf numFmtId="0" fontId="0" fillId="0" borderId="0" xfId="0" applyBorder="1"/>
    <xf numFmtId="0" fontId="13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3" fillId="0" borderId="2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topLeftCell="A46" workbookViewId="0">
      <selection sqref="A1:D89"/>
    </sheetView>
  </sheetViews>
  <sheetFormatPr defaultRowHeight="15" x14ac:dyDescent="0.25"/>
  <cols>
    <col min="1" max="1" width="77.42578125" customWidth="1"/>
    <col min="3" max="3" width="12.85546875" style="28" customWidth="1"/>
    <col min="4" max="4" width="12.42578125" style="28" customWidth="1"/>
  </cols>
  <sheetData>
    <row r="1" spans="1:4" ht="41.25" customHeight="1" x14ac:dyDescent="0.25">
      <c r="A1" s="138" t="s">
        <v>51</v>
      </c>
      <c r="B1" s="138"/>
      <c r="C1" s="138"/>
      <c r="D1" s="138"/>
    </row>
    <row r="2" spans="1:4" x14ac:dyDescent="0.25">
      <c r="A2" s="30" t="s">
        <v>145</v>
      </c>
    </row>
    <row r="5" spans="1:4" ht="24" customHeight="1" x14ac:dyDescent="0.25">
      <c r="A5" s="139" t="s">
        <v>0</v>
      </c>
      <c r="B5" s="141" t="s">
        <v>1</v>
      </c>
      <c r="C5" s="2" t="s">
        <v>146</v>
      </c>
      <c r="D5" s="96" t="s">
        <v>117</v>
      </c>
    </row>
    <row r="6" spans="1:4" ht="15.75" thickBot="1" x14ac:dyDescent="0.3">
      <c r="A6" s="140"/>
      <c r="B6" s="142"/>
      <c r="C6" s="3" t="s">
        <v>106</v>
      </c>
      <c r="D6" s="97" t="s">
        <v>107</v>
      </c>
    </row>
    <row r="7" spans="1:4" x14ac:dyDescent="0.25">
      <c r="A7" s="4" t="s">
        <v>2</v>
      </c>
      <c r="B7" s="1"/>
      <c r="C7" s="1"/>
      <c r="D7" s="25"/>
    </row>
    <row r="8" spans="1:4" x14ac:dyDescent="0.25">
      <c r="A8" s="6" t="s">
        <v>3</v>
      </c>
      <c r="B8" s="7"/>
      <c r="C8" s="6"/>
      <c r="D8" s="65"/>
    </row>
    <row r="9" spans="1:4" x14ac:dyDescent="0.25">
      <c r="A9" s="6" t="s">
        <v>4</v>
      </c>
      <c r="B9" s="7"/>
      <c r="C9" s="6"/>
      <c r="D9" s="65"/>
    </row>
    <row r="10" spans="1:4" x14ac:dyDescent="0.25">
      <c r="A10" s="4" t="s">
        <v>5</v>
      </c>
      <c r="B10" s="7">
        <v>5</v>
      </c>
      <c r="C10" s="130">
        <v>3819859</v>
      </c>
      <c r="D10" s="66">
        <v>3633244</v>
      </c>
    </row>
    <row r="11" spans="1:4" x14ac:dyDescent="0.25">
      <c r="A11" s="4" t="s">
        <v>6</v>
      </c>
      <c r="B11" s="7"/>
      <c r="C11" s="130">
        <v>41300</v>
      </c>
      <c r="D11" s="66">
        <v>41300</v>
      </c>
    </row>
    <row r="12" spans="1:4" x14ac:dyDescent="0.25">
      <c r="A12" s="4" t="s">
        <v>7</v>
      </c>
      <c r="B12" s="7">
        <v>7</v>
      </c>
      <c r="C12" s="130">
        <v>3996413</v>
      </c>
      <c r="D12" s="66">
        <v>3164848</v>
      </c>
    </row>
    <row r="13" spans="1:4" x14ac:dyDescent="0.25">
      <c r="A13" s="4" t="s">
        <v>8</v>
      </c>
      <c r="B13" s="7">
        <v>18</v>
      </c>
      <c r="C13" s="130">
        <v>47904435</v>
      </c>
      <c r="D13" s="66">
        <v>48091376</v>
      </c>
    </row>
    <row r="14" spans="1:4" x14ac:dyDescent="0.25">
      <c r="A14" s="4" t="s">
        <v>9</v>
      </c>
      <c r="B14" s="7">
        <v>31</v>
      </c>
      <c r="C14" s="130">
        <v>3716162</v>
      </c>
      <c r="D14" s="66">
        <v>1442213</v>
      </c>
    </row>
    <row r="15" spans="1:4" x14ac:dyDescent="0.25">
      <c r="A15" s="4" t="s">
        <v>11</v>
      </c>
      <c r="B15" s="7">
        <v>9</v>
      </c>
      <c r="C15" s="130">
        <v>68943</v>
      </c>
      <c r="D15" s="66">
        <v>55221</v>
      </c>
    </row>
    <row r="16" spans="1:4" x14ac:dyDescent="0.25">
      <c r="A16" s="4" t="s">
        <v>12</v>
      </c>
      <c r="B16" s="7">
        <v>10</v>
      </c>
      <c r="C16" s="130">
        <v>872094</v>
      </c>
      <c r="D16" s="66">
        <v>790625</v>
      </c>
    </row>
    <row r="17" spans="1:4" x14ac:dyDescent="0.25">
      <c r="A17" s="4" t="s">
        <v>13</v>
      </c>
      <c r="B17" s="7">
        <v>11</v>
      </c>
      <c r="C17" s="130">
        <v>729488</v>
      </c>
      <c r="D17" s="66">
        <v>815812</v>
      </c>
    </row>
    <row r="18" spans="1:4" ht="15.75" thickBot="1" x14ac:dyDescent="0.3">
      <c r="A18" s="8" t="s">
        <v>14</v>
      </c>
      <c r="B18" s="9">
        <v>12</v>
      </c>
      <c r="C18" s="27">
        <v>1426828</v>
      </c>
      <c r="D18" s="98">
        <v>1425579</v>
      </c>
    </row>
    <row r="19" spans="1:4" ht="15.75" thickBot="1" x14ac:dyDescent="0.3">
      <c r="A19" s="10" t="s">
        <v>15</v>
      </c>
      <c r="B19" s="9"/>
      <c r="C19" s="27">
        <f>SUM(C10:C18)</f>
        <v>62575522</v>
      </c>
      <c r="D19" s="36">
        <f>SUM(D10:D18)</f>
        <v>59460218</v>
      </c>
    </row>
    <row r="20" spans="1:4" x14ac:dyDescent="0.25">
      <c r="A20" s="6" t="s">
        <v>2</v>
      </c>
      <c r="B20" s="7"/>
      <c r="C20" s="26"/>
      <c r="D20" s="66"/>
    </row>
    <row r="21" spans="1:4" x14ac:dyDescent="0.25">
      <c r="A21" s="6" t="s">
        <v>16</v>
      </c>
      <c r="B21" s="7"/>
      <c r="C21" s="26"/>
      <c r="D21" s="66"/>
    </row>
    <row r="22" spans="1:4" x14ac:dyDescent="0.25">
      <c r="A22" s="4" t="s">
        <v>17</v>
      </c>
      <c r="B22" s="7">
        <v>16</v>
      </c>
      <c r="C22" s="130">
        <v>49759803</v>
      </c>
      <c r="D22" s="66">
        <v>121858941</v>
      </c>
    </row>
    <row r="23" spans="1:4" x14ac:dyDescent="0.25">
      <c r="A23" s="4" t="s">
        <v>18</v>
      </c>
      <c r="B23" s="7">
        <v>17</v>
      </c>
      <c r="C23" s="130">
        <v>12417886</v>
      </c>
      <c r="D23" s="66">
        <v>19812430</v>
      </c>
    </row>
    <row r="24" spans="1:4" x14ac:dyDescent="0.25">
      <c r="A24" s="4" t="s">
        <v>19</v>
      </c>
      <c r="B24" s="7"/>
      <c r="C24" s="130">
        <v>975634</v>
      </c>
      <c r="D24" s="66">
        <v>890760</v>
      </c>
    </row>
    <row r="25" spans="1:4" x14ac:dyDescent="0.25">
      <c r="A25" s="4" t="s">
        <v>12</v>
      </c>
      <c r="B25" s="7">
        <v>10</v>
      </c>
      <c r="C25" s="130">
        <v>12680517</v>
      </c>
      <c r="D25" s="66">
        <v>10564387</v>
      </c>
    </row>
    <row r="26" spans="1:4" x14ac:dyDescent="0.25">
      <c r="A26" s="4" t="s">
        <v>20</v>
      </c>
      <c r="B26" s="7">
        <v>15</v>
      </c>
      <c r="C26" s="99">
        <v>68051301</v>
      </c>
      <c r="D26" s="100" t="s">
        <v>10</v>
      </c>
    </row>
    <row r="27" spans="1:4" x14ac:dyDescent="0.25">
      <c r="A27" s="4" t="s">
        <v>21</v>
      </c>
      <c r="B27" s="7">
        <v>8</v>
      </c>
      <c r="C27" s="130">
        <v>22109946</v>
      </c>
      <c r="D27" s="66">
        <v>2976561</v>
      </c>
    </row>
    <row r="28" spans="1:4" x14ac:dyDescent="0.25">
      <c r="A28" s="4" t="s">
        <v>11</v>
      </c>
      <c r="B28" s="7">
        <v>9</v>
      </c>
      <c r="C28" s="130">
        <v>167316</v>
      </c>
      <c r="D28" s="66">
        <v>136164</v>
      </c>
    </row>
    <row r="29" spans="1:4" x14ac:dyDescent="0.25">
      <c r="A29" s="4" t="s">
        <v>22</v>
      </c>
      <c r="B29" s="7">
        <v>11</v>
      </c>
      <c r="C29" s="130">
        <v>19206806</v>
      </c>
      <c r="D29" s="66">
        <v>42367378</v>
      </c>
    </row>
    <row r="30" spans="1:4" x14ac:dyDescent="0.25">
      <c r="A30" s="4" t="s">
        <v>23</v>
      </c>
      <c r="B30" s="7">
        <v>13</v>
      </c>
      <c r="C30" s="130">
        <v>304581</v>
      </c>
      <c r="D30" s="66">
        <v>34648</v>
      </c>
    </row>
    <row r="31" spans="1:4" ht="15.75" thickBot="1" x14ac:dyDescent="0.3">
      <c r="A31" s="8" t="s">
        <v>24</v>
      </c>
      <c r="B31" s="9">
        <v>14</v>
      </c>
      <c r="C31" s="27">
        <v>15005170</v>
      </c>
      <c r="D31" s="98">
        <v>10451320</v>
      </c>
    </row>
    <row r="32" spans="1:4" x14ac:dyDescent="0.25">
      <c r="A32" s="4"/>
      <c r="B32" s="7"/>
      <c r="C32" s="26">
        <f>SUM(C22:C31)</f>
        <v>200678960</v>
      </c>
      <c r="D32" s="35">
        <f>SUM(D22:D31)</f>
        <v>209092589</v>
      </c>
    </row>
    <row r="33" spans="1:4" x14ac:dyDescent="0.25">
      <c r="A33" s="4" t="s">
        <v>2</v>
      </c>
      <c r="B33" s="7"/>
      <c r="C33" s="26"/>
      <c r="D33" s="66"/>
    </row>
    <row r="34" spans="1:4" ht="15.75" thickBot="1" x14ac:dyDescent="0.3">
      <c r="A34" s="4" t="s">
        <v>25</v>
      </c>
      <c r="B34" s="7">
        <v>6</v>
      </c>
      <c r="C34" s="26">
        <v>7945</v>
      </c>
      <c r="D34" s="66">
        <v>27306</v>
      </c>
    </row>
    <row r="35" spans="1:4" ht="15.75" thickBot="1" x14ac:dyDescent="0.3">
      <c r="A35" s="11" t="s">
        <v>26</v>
      </c>
      <c r="B35" s="12"/>
      <c r="C35" s="37">
        <f>C32+C34</f>
        <v>200686905</v>
      </c>
      <c r="D35" s="38">
        <f>D32+D34</f>
        <v>209119895</v>
      </c>
    </row>
    <row r="36" spans="1:4" ht="15.75" thickBot="1" x14ac:dyDescent="0.3">
      <c r="A36" s="13" t="s">
        <v>27</v>
      </c>
      <c r="B36" s="14"/>
      <c r="C36" s="101">
        <f>C19+C35</f>
        <v>263262427</v>
      </c>
      <c r="D36" s="131">
        <f>D19+D35</f>
        <v>268580113</v>
      </c>
    </row>
    <row r="37" spans="1:4" ht="15.75" thickTop="1" x14ac:dyDescent="0.25">
      <c r="A37" s="16"/>
      <c r="C37" s="43"/>
      <c r="D37" s="43"/>
    </row>
    <row r="38" spans="1:4" x14ac:dyDescent="0.25">
      <c r="A38" s="17" t="s">
        <v>2</v>
      </c>
      <c r="B38" s="1"/>
      <c r="C38" s="41"/>
      <c r="D38" s="42"/>
    </row>
    <row r="39" spans="1:4" x14ac:dyDescent="0.25">
      <c r="A39" s="62"/>
      <c r="B39" s="141" t="s">
        <v>1</v>
      </c>
      <c r="C39" s="2" t="s">
        <v>146</v>
      </c>
      <c r="D39" s="96" t="s">
        <v>117</v>
      </c>
    </row>
    <row r="40" spans="1:4" x14ac:dyDescent="0.25">
      <c r="A40" s="62"/>
      <c r="B40" s="141"/>
      <c r="C40" s="2" t="s">
        <v>106</v>
      </c>
      <c r="D40" s="96" t="s">
        <v>107</v>
      </c>
    </row>
    <row r="41" spans="1:4" x14ac:dyDescent="0.25">
      <c r="A41" s="62"/>
      <c r="B41" s="141"/>
      <c r="C41"/>
      <c r="D41" s="67"/>
    </row>
    <row r="42" spans="1:4" ht="15.75" thickBot="1" x14ac:dyDescent="0.3">
      <c r="A42" s="63" t="s">
        <v>0</v>
      </c>
      <c r="B42" s="142"/>
      <c r="C42" s="95"/>
      <c r="D42" s="102"/>
    </row>
    <row r="43" spans="1:4" x14ac:dyDescent="0.25">
      <c r="A43" s="17" t="s">
        <v>2</v>
      </c>
      <c r="B43" s="64"/>
      <c r="C43" s="6"/>
      <c r="D43" s="65"/>
    </row>
    <row r="44" spans="1:4" x14ac:dyDescent="0.25">
      <c r="A44" s="6" t="s">
        <v>28</v>
      </c>
      <c r="B44" s="7"/>
      <c r="C44" s="6"/>
      <c r="D44" s="65"/>
    </row>
    <row r="45" spans="1:4" x14ac:dyDescent="0.25">
      <c r="A45" s="6" t="s">
        <v>29</v>
      </c>
      <c r="B45" s="7"/>
      <c r="C45" s="6"/>
      <c r="D45" s="65"/>
    </row>
    <row r="46" spans="1:4" x14ac:dyDescent="0.25">
      <c r="A46" s="4" t="s">
        <v>30</v>
      </c>
      <c r="B46" s="7">
        <v>18</v>
      </c>
      <c r="C46" s="26">
        <v>125809548</v>
      </c>
      <c r="D46" s="66">
        <v>125809548</v>
      </c>
    </row>
    <row r="47" spans="1:4" x14ac:dyDescent="0.25">
      <c r="A47" s="4" t="s">
        <v>31</v>
      </c>
      <c r="B47" s="7"/>
      <c r="C47" s="130">
        <v>480320</v>
      </c>
      <c r="D47" s="66">
        <v>365455</v>
      </c>
    </row>
    <row r="48" spans="1:4" ht="15.75" thickBot="1" x14ac:dyDescent="0.3">
      <c r="A48" s="8" t="s">
        <v>32</v>
      </c>
      <c r="B48" s="9"/>
      <c r="C48" s="27">
        <v>-55306187</v>
      </c>
      <c r="D48" s="98">
        <v>-46636149</v>
      </c>
    </row>
    <row r="49" spans="1:4" x14ac:dyDescent="0.25">
      <c r="A49" s="6" t="s">
        <v>33</v>
      </c>
      <c r="B49" s="7"/>
      <c r="C49" s="26">
        <f>SUM(C46:C48)</f>
        <v>70983681</v>
      </c>
      <c r="D49" s="35">
        <f>SUM(D46:D48)</f>
        <v>79538854</v>
      </c>
    </row>
    <row r="50" spans="1:4" x14ac:dyDescent="0.25">
      <c r="A50" s="6" t="s">
        <v>2</v>
      </c>
      <c r="B50" s="7"/>
      <c r="C50" s="26"/>
      <c r="D50" s="66"/>
    </row>
    <row r="51" spans="1:4" ht="15.75" thickBot="1" x14ac:dyDescent="0.3">
      <c r="A51" s="8" t="s">
        <v>34</v>
      </c>
      <c r="B51" s="9"/>
      <c r="C51" s="27">
        <v>831</v>
      </c>
      <c r="D51" s="98">
        <v>831</v>
      </c>
    </row>
    <row r="52" spans="1:4" ht="15.75" thickBot="1" x14ac:dyDescent="0.3">
      <c r="A52" s="10" t="s">
        <v>35</v>
      </c>
      <c r="B52" s="9"/>
      <c r="C52" s="27">
        <f>C49+C51</f>
        <v>70984512</v>
      </c>
      <c r="D52" s="36">
        <f>D49+D51</f>
        <v>79539685</v>
      </c>
    </row>
    <row r="53" spans="1:4" x14ac:dyDescent="0.25">
      <c r="A53" s="6" t="s">
        <v>2</v>
      </c>
      <c r="B53" s="7"/>
      <c r="C53" s="26"/>
      <c r="D53" s="66"/>
    </row>
    <row r="54" spans="1:4" x14ac:dyDescent="0.25">
      <c r="A54" s="6" t="s">
        <v>118</v>
      </c>
      <c r="B54" s="7"/>
      <c r="C54" s="26"/>
      <c r="D54" s="66"/>
    </row>
    <row r="55" spans="1:4" x14ac:dyDescent="0.25">
      <c r="A55" s="6" t="s">
        <v>36</v>
      </c>
      <c r="B55" s="7"/>
      <c r="C55" s="26"/>
      <c r="D55" s="66"/>
    </row>
    <row r="56" spans="1:4" x14ac:dyDescent="0.25">
      <c r="A56" s="4" t="s">
        <v>37</v>
      </c>
      <c r="B56" s="7">
        <v>20</v>
      </c>
      <c r="C56" s="130">
        <v>51738649</v>
      </c>
      <c r="D56" s="66">
        <v>55045854</v>
      </c>
    </row>
    <row r="57" spans="1:4" x14ac:dyDescent="0.25">
      <c r="A57" s="4" t="s">
        <v>119</v>
      </c>
      <c r="B57" s="7"/>
      <c r="C57" s="35" t="s">
        <v>10</v>
      </c>
      <c r="D57" s="66" t="s">
        <v>10</v>
      </c>
    </row>
    <row r="58" spans="1:4" x14ac:dyDescent="0.25">
      <c r="A58" s="4" t="s">
        <v>38</v>
      </c>
      <c r="B58" s="7"/>
      <c r="C58" s="130">
        <v>7428</v>
      </c>
      <c r="D58" s="66">
        <v>6091</v>
      </c>
    </row>
    <row r="59" spans="1:4" x14ac:dyDescent="0.25">
      <c r="A59" s="4" t="s">
        <v>39</v>
      </c>
      <c r="B59" s="7">
        <v>19</v>
      </c>
      <c r="C59" s="130">
        <v>26500000</v>
      </c>
      <c r="D59" s="66">
        <v>15000000</v>
      </c>
    </row>
    <row r="60" spans="1:4" x14ac:dyDescent="0.25">
      <c r="A60" s="4" t="s">
        <v>43</v>
      </c>
      <c r="B60" s="7"/>
      <c r="C60" s="26" t="s">
        <v>80</v>
      </c>
      <c r="D60" s="66">
        <v>11202</v>
      </c>
    </row>
    <row r="61" spans="1:4" ht="15.75" thickBot="1" x14ac:dyDescent="0.3">
      <c r="A61" s="4" t="s">
        <v>40</v>
      </c>
      <c r="B61" s="7">
        <v>31</v>
      </c>
      <c r="C61" s="130">
        <v>188391</v>
      </c>
      <c r="D61" s="66">
        <v>193771</v>
      </c>
    </row>
    <row r="62" spans="1:4" ht="15.75" thickBot="1" x14ac:dyDescent="0.3">
      <c r="A62" s="18" t="s">
        <v>41</v>
      </c>
      <c r="B62" s="19"/>
      <c r="C62" s="103">
        <f>SUM(C56:C61)</f>
        <v>78434468</v>
      </c>
      <c r="D62" s="132">
        <f>SUM(D56:D61)</f>
        <v>70256918</v>
      </c>
    </row>
    <row r="63" spans="1:4" x14ac:dyDescent="0.25">
      <c r="A63" s="6" t="s">
        <v>2</v>
      </c>
      <c r="B63" s="7"/>
      <c r="C63" s="26"/>
      <c r="D63" s="66"/>
    </row>
    <row r="64" spans="1:4" x14ac:dyDescent="0.25">
      <c r="A64" s="6" t="s">
        <v>42</v>
      </c>
      <c r="B64" s="7"/>
      <c r="C64" s="26"/>
      <c r="D64" s="66"/>
    </row>
    <row r="65" spans="1:4" x14ac:dyDescent="0.25">
      <c r="A65" s="4" t="s">
        <v>39</v>
      </c>
      <c r="B65" s="7">
        <v>19</v>
      </c>
      <c r="C65" s="130">
        <v>109443730</v>
      </c>
      <c r="D65" s="66">
        <v>115466900</v>
      </c>
    </row>
    <row r="66" spans="1:4" x14ac:dyDescent="0.25">
      <c r="A66" s="4" t="s">
        <v>43</v>
      </c>
      <c r="B66" s="7"/>
      <c r="C66" s="130">
        <v>217246</v>
      </c>
      <c r="D66" s="66">
        <v>418775</v>
      </c>
    </row>
    <row r="67" spans="1:4" x14ac:dyDescent="0.25">
      <c r="A67" s="4" t="s">
        <v>44</v>
      </c>
      <c r="B67" s="7">
        <v>21</v>
      </c>
      <c r="C67" s="130">
        <v>1436036</v>
      </c>
      <c r="D67" s="66">
        <v>1096461</v>
      </c>
    </row>
    <row r="68" spans="1:4" x14ac:dyDescent="0.25">
      <c r="A68" s="4" t="s">
        <v>38</v>
      </c>
      <c r="B68" s="7"/>
      <c r="C68" s="130">
        <v>1099</v>
      </c>
      <c r="D68" s="66">
        <v>4367</v>
      </c>
    </row>
    <row r="69" spans="1:4" x14ac:dyDescent="0.25">
      <c r="A69" s="4" t="s">
        <v>120</v>
      </c>
      <c r="B69" s="7"/>
      <c r="C69" s="26" t="s">
        <v>10</v>
      </c>
      <c r="D69" s="66" t="s">
        <v>10</v>
      </c>
    </row>
    <row r="70" spans="1:4" x14ac:dyDescent="0.25">
      <c r="A70" s="4" t="s">
        <v>45</v>
      </c>
      <c r="B70" s="7"/>
      <c r="C70" s="130">
        <v>68315</v>
      </c>
      <c r="D70" s="66">
        <v>74853</v>
      </c>
    </row>
    <row r="71" spans="1:4" x14ac:dyDescent="0.25">
      <c r="A71" s="4" t="s">
        <v>46</v>
      </c>
      <c r="B71" s="7"/>
      <c r="C71" s="130">
        <v>63666</v>
      </c>
      <c r="D71" s="66">
        <v>101584</v>
      </c>
    </row>
    <row r="72" spans="1:4" ht="15.75" thickBot="1" x14ac:dyDescent="0.3">
      <c r="A72" s="8" t="s">
        <v>37</v>
      </c>
      <c r="B72" s="9">
        <v>20</v>
      </c>
      <c r="C72" s="27">
        <v>2613360</v>
      </c>
      <c r="D72" s="98">
        <v>1620570</v>
      </c>
    </row>
    <row r="73" spans="1:4" ht="15.75" thickBot="1" x14ac:dyDescent="0.3">
      <c r="A73" s="6" t="s">
        <v>47</v>
      </c>
      <c r="B73" s="7"/>
      <c r="C73" s="26">
        <f>SUM(C65:C72)</f>
        <v>113843452</v>
      </c>
      <c r="D73" s="35">
        <f>SUM(D65:D72)</f>
        <v>118783510</v>
      </c>
    </row>
    <row r="74" spans="1:4" ht="15.75" thickBot="1" x14ac:dyDescent="0.3">
      <c r="A74" s="18" t="s">
        <v>48</v>
      </c>
      <c r="B74" s="19"/>
      <c r="C74" s="103">
        <f>C62+C73</f>
        <v>192277920</v>
      </c>
      <c r="D74" s="132">
        <f>D62+D73</f>
        <v>189040428</v>
      </c>
    </row>
    <row r="75" spans="1:4" ht="15.75" thickBot="1" x14ac:dyDescent="0.3">
      <c r="A75" s="20" t="s">
        <v>49</v>
      </c>
      <c r="B75" s="21"/>
      <c r="C75" s="39">
        <f>C52+C74</f>
        <v>263262432</v>
      </c>
      <c r="D75" s="40">
        <f>D52+D74</f>
        <v>268580113</v>
      </c>
    </row>
    <row r="76" spans="1:4" ht="15.75" thickTop="1" x14ac:dyDescent="0.25">
      <c r="A76" s="6" t="s">
        <v>2</v>
      </c>
      <c r="B76" s="7"/>
      <c r="C76" s="6"/>
      <c r="D76" s="96"/>
    </row>
    <row r="77" spans="1:4" ht="15.75" thickBot="1" x14ac:dyDescent="0.3">
      <c r="A77" s="10" t="s">
        <v>50</v>
      </c>
      <c r="B77" s="9">
        <v>18</v>
      </c>
      <c r="C77" s="133">
        <v>563.6</v>
      </c>
      <c r="D77" s="97">
        <v>631.61</v>
      </c>
    </row>
    <row r="78" spans="1:4" x14ac:dyDescent="0.25">
      <c r="A78" s="104"/>
      <c r="B78" s="105"/>
      <c r="C78" s="106"/>
      <c r="D78" s="107"/>
    </row>
    <row r="79" spans="1:4" x14ac:dyDescent="0.25">
      <c r="A79" s="104"/>
      <c r="B79" s="105"/>
      <c r="C79" s="106"/>
      <c r="D79" s="107"/>
    </row>
    <row r="80" spans="1:4" x14ac:dyDescent="0.25">
      <c r="A80" s="104"/>
      <c r="B80" s="105"/>
      <c r="C80" s="106"/>
      <c r="D80" s="107"/>
    </row>
    <row r="81" spans="1:4" x14ac:dyDescent="0.25">
      <c r="A81" s="104"/>
      <c r="B81" s="105"/>
      <c r="C81" s="106"/>
      <c r="D81" s="107"/>
    </row>
    <row r="82" spans="1:4" ht="15.75" thickBot="1" x14ac:dyDescent="0.3">
      <c r="A82" s="15" t="s">
        <v>153</v>
      </c>
      <c r="B82" s="22"/>
      <c r="C82" s="22"/>
      <c r="D82" s="22"/>
    </row>
    <row r="83" spans="1:4" ht="25.5" customHeight="1" x14ac:dyDescent="0.25">
      <c r="A83" s="15"/>
      <c r="B83" s="137" t="s">
        <v>154</v>
      </c>
      <c r="C83" s="137"/>
      <c r="D83" s="137"/>
    </row>
    <row r="84" spans="1:4" x14ac:dyDescent="0.25">
      <c r="A84" s="15" t="s">
        <v>2</v>
      </c>
      <c r="B84" s="24"/>
    </row>
    <row r="85" spans="1:4" x14ac:dyDescent="0.25">
      <c r="A85" s="15" t="s">
        <v>2</v>
      </c>
      <c r="B85" s="24"/>
    </row>
    <row r="86" spans="1:4" x14ac:dyDescent="0.25">
      <c r="A86" s="15" t="s">
        <v>2</v>
      </c>
      <c r="B86" s="24"/>
    </row>
    <row r="87" spans="1:4" ht="15.75" thickBot="1" x14ac:dyDescent="0.3">
      <c r="A87" s="15" t="s">
        <v>150</v>
      </c>
      <c r="B87" s="22"/>
    </row>
    <row r="88" spans="1:4" ht="15" customHeight="1" x14ac:dyDescent="0.25">
      <c r="A88" s="15"/>
      <c r="B88" s="137" t="s">
        <v>151</v>
      </c>
      <c r="C88" s="137"/>
      <c r="D88" s="137"/>
    </row>
  </sheetData>
  <mergeCells count="6">
    <mergeCell ref="B83:D83"/>
    <mergeCell ref="B88:D88"/>
    <mergeCell ref="A1:D1"/>
    <mergeCell ref="A5:A6"/>
    <mergeCell ref="B5:B6"/>
    <mergeCell ref="B39:B4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workbookViewId="0">
      <selection sqref="A1:D61"/>
    </sheetView>
  </sheetViews>
  <sheetFormatPr defaultRowHeight="15" x14ac:dyDescent="0.25"/>
  <cols>
    <col min="1" max="1" width="98.28515625" customWidth="1"/>
    <col min="3" max="3" width="13.85546875" style="34" customWidth="1"/>
    <col min="4" max="4" width="13.85546875" style="60" customWidth="1"/>
  </cols>
  <sheetData>
    <row r="1" spans="1:4" ht="31.5" x14ac:dyDescent="0.25">
      <c r="A1" s="29" t="s">
        <v>72</v>
      </c>
    </row>
    <row r="2" spans="1:4" x14ac:dyDescent="0.25">
      <c r="A2" s="30" t="s">
        <v>147</v>
      </c>
    </row>
    <row r="5" spans="1:4" x14ac:dyDescent="0.25">
      <c r="A5" s="143" t="s">
        <v>0</v>
      </c>
      <c r="B5" s="141" t="s">
        <v>1</v>
      </c>
      <c r="C5" s="2" t="s">
        <v>146</v>
      </c>
      <c r="D5" s="2" t="s">
        <v>146</v>
      </c>
    </row>
    <row r="6" spans="1:4" ht="15.75" thickBot="1" x14ac:dyDescent="0.3">
      <c r="A6" s="144"/>
      <c r="B6" s="142"/>
      <c r="C6" s="3" t="s">
        <v>106</v>
      </c>
      <c r="D6" s="3" t="s">
        <v>107</v>
      </c>
    </row>
    <row r="7" spans="1:4" x14ac:dyDescent="0.25">
      <c r="A7" s="4" t="s">
        <v>2</v>
      </c>
      <c r="B7" s="7"/>
      <c r="C7" s="6"/>
      <c r="D7" s="4"/>
    </row>
    <row r="8" spans="1:4" x14ac:dyDescent="0.25">
      <c r="A8" s="4" t="s">
        <v>52</v>
      </c>
      <c r="B8" s="7">
        <v>22</v>
      </c>
      <c r="C8" s="26">
        <v>17676519</v>
      </c>
      <c r="D8" s="35">
        <v>69437930</v>
      </c>
    </row>
    <row r="9" spans="1:4" ht="15.75" thickBot="1" x14ac:dyDescent="0.3">
      <c r="A9" s="4" t="s">
        <v>53</v>
      </c>
      <c r="B9" s="7">
        <v>23</v>
      </c>
      <c r="C9" s="26">
        <v>-13586484</v>
      </c>
      <c r="D9" s="35">
        <v>-57928004</v>
      </c>
    </row>
    <row r="10" spans="1:4" x14ac:dyDescent="0.25">
      <c r="A10" s="11" t="s">
        <v>54</v>
      </c>
      <c r="B10" s="12"/>
      <c r="C10" s="37">
        <v>4090035</v>
      </c>
      <c r="D10" s="38">
        <v>11509926</v>
      </c>
    </row>
    <row r="11" spans="1:4" x14ac:dyDescent="0.25">
      <c r="A11" s="6" t="s">
        <v>2</v>
      </c>
      <c r="B11" s="7"/>
      <c r="C11" s="26"/>
      <c r="D11" s="35"/>
    </row>
    <row r="12" spans="1:4" x14ac:dyDescent="0.25">
      <c r="A12" s="4" t="s">
        <v>55</v>
      </c>
      <c r="B12" s="7">
        <v>24</v>
      </c>
      <c r="C12" s="26">
        <v>-4665339</v>
      </c>
      <c r="D12" s="35">
        <v>-1111996</v>
      </c>
    </row>
    <row r="13" spans="1:4" ht="15.75" thickBot="1" x14ac:dyDescent="0.3">
      <c r="A13" s="4" t="s">
        <v>56</v>
      </c>
      <c r="B13" s="7">
        <v>25</v>
      </c>
      <c r="C13" s="26">
        <v>-1115343</v>
      </c>
      <c r="D13" s="35">
        <v>-1227331</v>
      </c>
    </row>
    <row r="14" spans="1:4" x14ac:dyDescent="0.25">
      <c r="A14" s="11" t="s">
        <v>57</v>
      </c>
      <c r="B14" s="12"/>
      <c r="C14" s="37">
        <v>-1690647</v>
      </c>
      <c r="D14" s="38">
        <v>9170599</v>
      </c>
    </row>
    <row r="15" spans="1:4" x14ac:dyDescent="0.25">
      <c r="A15" s="4" t="s">
        <v>2</v>
      </c>
      <c r="B15" s="7"/>
      <c r="C15" s="26"/>
      <c r="D15" s="35"/>
    </row>
    <row r="16" spans="1:4" x14ac:dyDescent="0.25">
      <c r="A16" s="4" t="s">
        <v>58</v>
      </c>
      <c r="B16" s="7">
        <v>26</v>
      </c>
      <c r="C16" s="26">
        <v>2333766</v>
      </c>
      <c r="D16" s="35">
        <v>4206977</v>
      </c>
    </row>
    <row r="17" spans="1:4" x14ac:dyDescent="0.25">
      <c r="A17" s="4" t="s">
        <v>59</v>
      </c>
      <c r="B17" s="7">
        <v>26</v>
      </c>
      <c r="C17" s="26">
        <v>-20751535</v>
      </c>
      <c r="D17" s="35">
        <v>-12034312</v>
      </c>
    </row>
    <row r="18" spans="1:4" x14ac:dyDescent="0.25">
      <c r="A18" s="4" t="s">
        <v>60</v>
      </c>
      <c r="B18" s="7">
        <v>7</v>
      </c>
      <c r="C18" s="26">
        <v>716700</v>
      </c>
      <c r="D18" s="35">
        <v>241108</v>
      </c>
    </row>
    <row r="19" spans="1:4" s="67" customFormat="1" x14ac:dyDescent="0.25">
      <c r="A19" s="4" t="s">
        <v>121</v>
      </c>
      <c r="B19" s="7"/>
      <c r="C19" s="26">
        <v>6087843</v>
      </c>
      <c r="D19" s="35">
        <v>-18523627</v>
      </c>
    </row>
    <row r="20" spans="1:4" x14ac:dyDescent="0.25">
      <c r="A20" s="4" t="s">
        <v>122</v>
      </c>
      <c r="D20" s="35"/>
    </row>
    <row r="21" spans="1:4" x14ac:dyDescent="0.25">
      <c r="A21" s="4" t="s">
        <v>123</v>
      </c>
      <c r="B21" s="135"/>
      <c r="C21" s="136"/>
      <c r="D21" s="35"/>
    </row>
    <row r="22" spans="1:4" x14ac:dyDescent="0.25">
      <c r="A22" s="4" t="s">
        <v>124</v>
      </c>
      <c r="B22" s="134">
        <v>11</v>
      </c>
      <c r="C22" s="136">
        <v>1114751</v>
      </c>
      <c r="D22" s="35">
        <v>-2771724</v>
      </c>
    </row>
    <row r="23" spans="1:4" x14ac:dyDescent="0.25">
      <c r="A23" s="4" t="s">
        <v>125</v>
      </c>
      <c r="B23" s="7">
        <v>29</v>
      </c>
      <c r="C23" s="26">
        <v>787339</v>
      </c>
      <c r="D23" s="35">
        <v>316283</v>
      </c>
    </row>
    <row r="24" spans="1:4" x14ac:dyDescent="0.25">
      <c r="A24" s="4" t="s">
        <v>126</v>
      </c>
      <c r="B24" s="7">
        <v>30</v>
      </c>
      <c r="C24" s="26">
        <v>2000</v>
      </c>
      <c r="D24" s="35">
        <v>420317</v>
      </c>
    </row>
    <row r="25" spans="1:4" x14ac:dyDescent="0.25">
      <c r="A25" s="4" t="s">
        <v>61</v>
      </c>
      <c r="B25" s="7">
        <v>27</v>
      </c>
      <c r="C25" s="26">
        <v>517112</v>
      </c>
      <c r="D25" s="35">
        <v>4667023</v>
      </c>
    </row>
    <row r="26" spans="1:4" ht="15.75" thickBot="1" x14ac:dyDescent="0.3">
      <c r="A26" s="8" t="s">
        <v>62</v>
      </c>
      <c r="B26" s="9">
        <v>28</v>
      </c>
      <c r="C26" s="27">
        <v>-20708</v>
      </c>
      <c r="D26" s="36">
        <v>-185286</v>
      </c>
    </row>
    <row r="27" spans="1:4" x14ac:dyDescent="0.25">
      <c r="A27" s="6" t="s">
        <v>63</v>
      </c>
      <c r="B27" s="7"/>
      <c r="C27" s="26">
        <v>-10903379</v>
      </c>
      <c r="D27" s="35">
        <v>-14492642</v>
      </c>
    </row>
    <row r="28" spans="1:4" x14ac:dyDescent="0.25">
      <c r="A28" s="6" t="s">
        <v>2</v>
      </c>
      <c r="B28" s="7"/>
      <c r="C28" s="26"/>
      <c r="D28" s="35"/>
    </row>
    <row r="29" spans="1:4" ht="15.75" thickBot="1" x14ac:dyDescent="0.3">
      <c r="A29" s="8" t="s">
        <v>64</v>
      </c>
      <c r="B29" s="9">
        <v>31</v>
      </c>
      <c r="C29" s="27">
        <v>2233336</v>
      </c>
      <c r="D29" s="36">
        <v>1340326</v>
      </c>
    </row>
    <row r="30" spans="1:4" ht="15.75" thickBot="1" x14ac:dyDescent="0.3">
      <c r="A30" s="10" t="s">
        <v>127</v>
      </c>
      <c r="B30" s="9"/>
      <c r="C30" s="27">
        <v>-8670043</v>
      </c>
      <c r="D30" s="36">
        <v>-13152316</v>
      </c>
    </row>
    <row r="31" spans="1:4" x14ac:dyDescent="0.25">
      <c r="A31" s="6" t="s">
        <v>2</v>
      </c>
      <c r="B31" s="7"/>
      <c r="C31" s="26"/>
      <c r="D31" s="35"/>
    </row>
    <row r="32" spans="1:4" x14ac:dyDescent="0.25">
      <c r="A32" s="6" t="s">
        <v>65</v>
      </c>
      <c r="B32" s="7"/>
      <c r="C32" s="26"/>
      <c r="D32" s="35"/>
    </row>
    <row r="33" spans="1:4" x14ac:dyDescent="0.25">
      <c r="A33" s="4" t="s">
        <v>66</v>
      </c>
      <c r="B33" s="7"/>
      <c r="C33" s="26">
        <v>-8670038</v>
      </c>
      <c r="D33" s="35">
        <v>-13152316</v>
      </c>
    </row>
    <row r="34" spans="1:4" ht="15.75" thickBot="1" x14ac:dyDescent="0.3">
      <c r="A34" s="8" t="s">
        <v>34</v>
      </c>
      <c r="B34" s="9"/>
      <c r="C34" s="27">
        <v>-5</v>
      </c>
      <c r="D34" s="36" t="s">
        <v>10</v>
      </c>
    </row>
    <row r="35" spans="1:4" ht="15.75" thickBot="1" x14ac:dyDescent="0.3">
      <c r="A35" s="8"/>
      <c r="B35" s="9"/>
      <c r="C35" s="27">
        <v>-8670043</v>
      </c>
      <c r="D35" s="36">
        <v>-13152316</v>
      </c>
    </row>
    <row r="36" spans="1:4" ht="15.75" thickBot="1" x14ac:dyDescent="0.3">
      <c r="A36" s="33"/>
      <c r="C36" s="109"/>
      <c r="D36" s="110"/>
    </row>
    <row r="37" spans="1:4" x14ac:dyDescent="0.25">
      <c r="A37" s="108" t="s">
        <v>2</v>
      </c>
      <c r="B37" s="12"/>
      <c r="C37" s="37"/>
      <c r="D37" s="38"/>
    </row>
    <row r="38" spans="1:4" ht="25.5" customHeight="1" x14ac:dyDescent="0.25">
      <c r="A38" s="6" t="s">
        <v>67</v>
      </c>
      <c r="B38" s="7"/>
      <c r="C38" s="26"/>
      <c r="D38" s="35"/>
    </row>
    <row r="39" spans="1:4" x14ac:dyDescent="0.25">
      <c r="A39" s="17" t="s">
        <v>68</v>
      </c>
      <c r="B39" s="7"/>
      <c r="C39" s="26"/>
      <c r="D39" s="35"/>
    </row>
    <row r="40" spans="1:4" ht="12.75" customHeight="1" thickBot="1" x14ac:dyDescent="0.3">
      <c r="A40" s="8" t="s">
        <v>69</v>
      </c>
      <c r="B40" s="9">
        <v>7</v>
      </c>
      <c r="C40" s="111">
        <v>114865</v>
      </c>
      <c r="D40" s="36">
        <v>365661</v>
      </c>
    </row>
    <row r="41" spans="1:4" ht="15" hidden="1" customHeight="1" x14ac:dyDescent="0.25">
      <c r="A41" s="10" t="s">
        <v>128</v>
      </c>
      <c r="B41" s="9"/>
      <c r="C41" s="111">
        <v>-56649</v>
      </c>
      <c r="D41" s="36">
        <v>267825</v>
      </c>
    </row>
    <row r="42" spans="1:4" ht="15.75" thickBot="1" x14ac:dyDescent="0.3">
      <c r="A42" s="20" t="s">
        <v>129</v>
      </c>
      <c r="B42" s="21"/>
      <c r="C42" s="39">
        <v>-8555178</v>
      </c>
      <c r="D42" s="40">
        <v>-12786655</v>
      </c>
    </row>
    <row r="43" spans="1:4" ht="15.75" thickTop="1" x14ac:dyDescent="0.25">
      <c r="A43" s="6" t="s">
        <v>2</v>
      </c>
      <c r="B43" s="7"/>
      <c r="C43" s="26"/>
      <c r="D43" s="35"/>
    </row>
    <row r="44" spans="1:4" x14ac:dyDescent="0.25">
      <c r="A44" s="6" t="s">
        <v>70</v>
      </c>
      <c r="B44" s="7"/>
      <c r="C44" s="26"/>
      <c r="D44" s="35"/>
    </row>
    <row r="45" spans="1:4" x14ac:dyDescent="0.25">
      <c r="A45" s="4" t="s">
        <v>66</v>
      </c>
      <c r="B45" s="7"/>
      <c r="C45" s="26">
        <v>-8555173</v>
      </c>
      <c r="D45" s="35">
        <v>-12786655</v>
      </c>
    </row>
    <row r="46" spans="1:4" ht="15.75" thickBot="1" x14ac:dyDescent="0.3">
      <c r="A46" s="8" t="s">
        <v>34</v>
      </c>
      <c r="B46" s="9"/>
      <c r="C46" s="27">
        <v>-5</v>
      </c>
      <c r="D46" s="36" t="s">
        <v>10</v>
      </c>
    </row>
    <row r="47" spans="1:4" ht="15.75" thickBot="1" x14ac:dyDescent="0.3">
      <c r="A47" s="32"/>
      <c r="B47" s="21"/>
      <c r="C47" s="39">
        <v>8555178</v>
      </c>
      <c r="D47" s="40">
        <v>-12786655</v>
      </c>
    </row>
    <row r="48" spans="1:4" ht="15.75" thickTop="1" x14ac:dyDescent="0.25">
      <c r="A48" s="6" t="s">
        <v>2</v>
      </c>
      <c r="B48" s="7"/>
      <c r="C48" s="6"/>
      <c r="D48" s="4"/>
    </row>
    <row r="49" spans="1:4" x14ac:dyDescent="0.25">
      <c r="A49" s="6" t="s">
        <v>71</v>
      </c>
      <c r="B49" s="7"/>
      <c r="C49" s="6"/>
      <c r="D49" s="4"/>
    </row>
    <row r="50" spans="1:4" ht="15.75" thickBot="1" x14ac:dyDescent="0.3">
      <c r="A50" s="8" t="s">
        <v>130</v>
      </c>
      <c r="B50" s="9"/>
      <c r="C50" s="3">
        <v>-68.91</v>
      </c>
      <c r="D50" s="31">
        <v>-124.3</v>
      </c>
    </row>
    <row r="54" spans="1:4" ht="15.75" thickBot="1" x14ac:dyDescent="0.3">
      <c r="A54" s="15" t="str">
        <f>ОФП!_Hlk37603303</f>
        <v>Председатель Правления</v>
      </c>
      <c r="B54" s="22"/>
      <c r="C54" s="22"/>
    </row>
    <row r="55" spans="1:4" x14ac:dyDescent="0.25">
      <c r="A55" s="15"/>
      <c r="B55" s="137" t="str">
        <f>ОФП!B83</f>
        <v>Джувашев А.Б.</v>
      </c>
      <c r="C55" s="137"/>
    </row>
    <row r="56" spans="1:4" x14ac:dyDescent="0.25">
      <c r="A56" s="15" t="s">
        <v>2</v>
      </c>
      <c r="B56" s="24"/>
    </row>
    <row r="57" spans="1:4" x14ac:dyDescent="0.25">
      <c r="A57" s="15" t="s">
        <v>2</v>
      </c>
      <c r="B57" s="24"/>
    </row>
    <row r="58" spans="1:4" x14ac:dyDescent="0.25">
      <c r="A58" s="15" t="s">
        <v>2</v>
      </c>
      <c r="B58" s="24"/>
    </row>
    <row r="59" spans="1:4" ht="15.75" thickBot="1" x14ac:dyDescent="0.3">
      <c r="A59" s="15" t="str">
        <f>ОФП!A87</f>
        <v>Главный бухгалтер</v>
      </c>
      <c r="B59" s="22"/>
    </row>
    <row r="60" spans="1:4" x14ac:dyDescent="0.25">
      <c r="A60" s="15"/>
      <c r="B60" s="137" t="str">
        <f>ОФП!B88</f>
        <v>Исатаева Г.К.</v>
      </c>
      <c r="C60" s="137"/>
    </row>
  </sheetData>
  <mergeCells count="4">
    <mergeCell ref="B55:C55"/>
    <mergeCell ref="B60:C60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="98" zoomScaleNormal="98" workbookViewId="0">
      <selection sqref="A1:E64"/>
    </sheetView>
  </sheetViews>
  <sheetFormatPr defaultRowHeight="15" x14ac:dyDescent="0.25"/>
  <cols>
    <col min="1" max="1" width="55" customWidth="1"/>
    <col min="3" max="4" width="11.42578125" bestFit="1" customWidth="1"/>
  </cols>
  <sheetData>
    <row r="1" spans="1:4" ht="33" customHeight="1" x14ac:dyDescent="0.25">
      <c r="A1" s="138" t="s">
        <v>100</v>
      </c>
      <c r="B1" s="138"/>
      <c r="C1" s="138"/>
      <c r="D1" s="138"/>
    </row>
    <row r="2" spans="1:4" x14ac:dyDescent="0.25">
      <c r="A2" s="30" t="str">
        <f>ОПиУ!A2</f>
        <v>За период, закончившийся 30 сентября 2023  года</v>
      </c>
    </row>
    <row r="4" spans="1:4" x14ac:dyDescent="0.25">
      <c r="A4" s="145" t="s">
        <v>0</v>
      </c>
      <c r="B4" s="147" t="s">
        <v>1</v>
      </c>
      <c r="C4" s="2" t="s">
        <v>146</v>
      </c>
      <c r="D4" s="2" t="s">
        <v>146</v>
      </c>
    </row>
    <row r="5" spans="1:4" ht="15.75" thickBot="1" x14ac:dyDescent="0.3">
      <c r="A5" s="146"/>
      <c r="B5" s="148"/>
      <c r="C5" s="3" t="s">
        <v>106</v>
      </c>
      <c r="D5" s="3" t="s">
        <v>107</v>
      </c>
    </row>
    <row r="6" spans="1:4" x14ac:dyDescent="0.25">
      <c r="A6" s="68" t="s">
        <v>2</v>
      </c>
      <c r="B6" s="69"/>
      <c r="C6" s="70"/>
      <c r="D6" s="71"/>
    </row>
    <row r="7" spans="1:4" x14ac:dyDescent="0.25">
      <c r="A7" s="68" t="s">
        <v>2</v>
      </c>
      <c r="B7" s="69"/>
      <c r="C7" s="70"/>
      <c r="D7" s="71"/>
    </row>
    <row r="8" spans="1:4" x14ac:dyDescent="0.25">
      <c r="A8" s="44" t="s">
        <v>73</v>
      </c>
      <c r="B8" s="75"/>
      <c r="C8" s="83"/>
      <c r="D8" s="84"/>
    </row>
    <row r="9" spans="1:4" x14ac:dyDescent="0.25">
      <c r="A9" s="45" t="s">
        <v>131</v>
      </c>
      <c r="B9" s="75"/>
      <c r="C9" s="54">
        <v>17153473</v>
      </c>
      <c r="D9" s="55">
        <v>78736679</v>
      </c>
    </row>
    <row r="10" spans="1:4" x14ac:dyDescent="0.25">
      <c r="A10" s="45" t="s">
        <v>74</v>
      </c>
      <c r="B10" s="75"/>
      <c r="C10" s="54">
        <v>-4292859</v>
      </c>
      <c r="D10" s="55">
        <v>-113088492</v>
      </c>
    </row>
    <row r="11" spans="1:4" x14ac:dyDescent="0.25">
      <c r="A11" s="45" t="s">
        <v>108</v>
      </c>
      <c r="B11" s="75"/>
      <c r="C11" s="54">
        <v>-20713426</v>
      </c>
      <c r="D11" s="55"/>
    </row>
    <row r="12" spans="1:4" x14ac:dyDescent="0.25">
      <c r="A12" s="45" t="s">
        <v>109</v>
      </c>
      <c r="B12" s="75"/>
      <c r="C12" s="54">
        <v>-4165391</v>
      </c>
      <c r="D12" s="55"/>
    </row>
    <row r="13" spans="1:4" x14ac:dyDescent="0.25">
      <c r="A13" s="45" t="s">
        <v>75</v>
      </c>
      <c r="B13" s="75"/>
      <c r="C13" s="54">
        <v>-1265144</v>
      </c>
      <c r="D13" s="55">
        <v>-1282771</v>
      </c>
    </row>
    <row r="14" spans="1:4" x14ac:dyDescent="0.25">
      <c r="A14" s="45" t="s">
        <v>76</v>
      </c>
      <c r="B14" s="75"/>
      <c r="C14" s="54">
        <v>2592244</v>
      </c>
      <c r="D14" s="55">
        <v>3862400</v>
      </c>
    </row>
    <row r="15" spans="1:4" x14ac:dyDescent="0.25">
      <c r="A15" s="45" t="s">
        <v>77</v>
      </c>
      <c r="B15" s="75"/>
      <c r="C15" s="54">
        <v>-19099202</v>
      </c>
      <c r="D15" s="55">
        <v>-7733183</v>
      </c>
    </row>
    <row r="16" spans="1:4" x14ac:dyDescent="0.25">
      <c r="A16" s="45" t="s">
        <v>78</v>
      </c>
      <c r="B16" s="75"/>
      <c r="C16" s="54">
        <v>-139715</v>
      </c>
      <c r="D16" s="55">
        <v>-589652</v>
      </c>
    </row>
    <row r="17" spans="1:4" x14ac:dyDescent="0.25">
      <c r="A17" s="45" t="s">
        <v>79</v>
      </c>
      <c r="B17" s="75"/>
      <c r="C17" s="54">
        <v>-530230</v>
      </c>
      <c r="D17" s="55">
        <v>-1458887</v>
      </c>
    </row>
    <row r="18" spans="1:4" x14ac:dyDescent="0.25">
      <c r="A18" s="45" t="s">
        <v>152</v>
      </c>
      <c r="B18" s="75"/>
      <c r="C18" s="54">
        <v>1271130</v>
      </c>
      <c r="D18" s="55" t="s">
        <v>10</v>
      </c>
    </row>
    <row r="19" spans="1:4" x14ac:dyDescent="0.25">
      <c r="A19" s="45" t="s">
        <v>89</v>
      </c>
      <c r="B19" s="75"/>
      <c r="C19" s="55" t="s">
        <v>10</v>
      </c>
      <c r="D19" s="55" t="s">
        <v>10</v>
      </c>
    </row>
    <row r="20" spans="1:4" x14ac:dyDescent="0.25">
      <c r="A20" s="45" t="s">
        <v>132</v>
      </c>
      <c r="B20" s="75"/>
      <c r="C20" s="54">
        <v>496179</v>
      </c>
      <c r="D20" s="55" t="s">
        <v>10</v>
      </c>
    </row>
    <row r="21" spans="1:4" x14ac:dyDescent="0.25">
      <c r="A21" s="45" t="s">
        <v>110</v>
      </c>
      <c r="B21" s="75">
        <v>24</v>
      </c>
      <c r="C21" s="54">
        <v>959590</v>
      </c>
      <c r="D21" s="55" t="s">
        <v>10</v>
      </c>
    </row>
    <row r="22" spans="1:4" x14ac:dyDescent="0.25">
      <c r="A22" s="45" t="s">
        <v>81</v>
      </c>
      <c r="B22" s="75"/>
      <c r="C22" s="54">
        <v>2585692</v>
      </c>
      <c r="D22" s="55">
        <v>8116181</v>
      </c>
    </row>
    <row r="23" spans="1:4" ht="15.75" thickBot="1" x14ac:dyDescent="0.3">
      <c r="A23" s="45" t="s">
        <v>82</v>
      </c>
      <c r="B23" s="75"/>
      <c r="C23" s="54">
        <v>-431607</v>
      </c>
      <c r="D23" s="55">
        <v>-943832</v>
      </c>
    </row>
    <row r="24" spans="1:4" ht="15.75" thickBot="1" x14ac:dyDescent="0.3">
      <c r="A24" s="47" t="s">
        <v>83</v>
      </c>
      <c r="B24" s="48"/>
      <c r="C24" s="56">
        <v>-25579266</v>
      </c>
      <c r="D24" s="61">
        <v>-34381557</v>
      </c>
    </row>
    <row r="25" spans="1:4" x14ac:dyDescent="0.25">
      <c r="A25" s="70" t="s">
        <v>2</v>
      </c>
      <c r="B25" s="72"/>
      <c r="C25" s="85"/>
      <c r="D25" s="86"/>
    </row>
    <row r="26" spans="1:4" x14ac:dyDescent="0.25">
      <c r="A26" s="44" t="s">
        <v>84</v>
      </c>
      <c r="B26" s="75"/>
      <c r="C26" s="83"/>
      <c r="D26" s="84"/>
    </row>
    <row r="27" spans="1:4" x14ac:dyDescent="0.25">
      <c r="A27" s="45" t="s">
        <v>85</v>
      </c>
      <c r="B27" s="75">
        <v>13</v>
      </c>
      <c r="C27" s="54">
        <v>-701872</v>
      </c>
      <c r="D27" s="55">
        <v>-1259522</v>
      </c>
    </row>
    <row r="28" spans="1:4" x14ac:dyDescent="0.25">
      <c r="A28" s="45" t="s">
        <v>86</v>
      </c>
      <c r="B28" s="75">
        <v>13</v>
      </c>
      <c r="C28" s="54">
        <v>447901</v>
      </c>
      <c r="D28" s="55">
        <v>7516568</v>
      </c>
    </row>
    <row r="29" spans="1:4" x14ac:dyDescent="0.25">
      <c r="A29" s="45" t="s">
        <v>87</v>
      </c>
      <c r="B29" s="75"/>
      <c r="C29" s="54">
        <v>311276</v>
      </c>
      <c r="D29" s="55">
        <v>313465</v>
      </c>
    </row>
    <row r="30" spans="1:4" x14ac:dyDescent="0.25">
      <c r="A30" s="45" t="s">
        <v>88</v>
      </c>
      <c r="B30" s="75"/>
      <c r="C30" s="54">
        <v>-74284</v>
      </c>
      <c r="D30" s="55">
        <v>-112821</v>
      </c>
    </row>
    <row r="31" spans="1:4" x14ac:dyDescent="0.25">
      <c r="A31" s="45" t="s">
        <v>89</v>
      </c>
      <c r="B31" s="75">
        <v>11</v>
      </c>
      <c r="C31" s="54" t="s">
        <v>80</v>
      </c>
      <c r="D31" s="55">
        <v>-26502454</v>
      </c>
    </row>
    <row r="32" spans="1:4" x14ac:dyDescent="0.25">
      <c r="A32" s="45" t="s">
        <v>90</v>
      </c>
      <c r="B32" s="75"/>
      <c r="C32" s="54">
        <v>21334598</v>
      </c>
      <c r="D32" s="55">
        <v>19047862</v>
      </c>
    </row>
    <row r="33" spans="1:7" x14ac:dyDescent="0.25">
      <c r="A33" s="45" t="s">
        <v>91</v>
      </c>
      <c r="B33" s="75"/>
      <c r="C33" s="54">
        <v>69782</v>
      </c>
      <c r="D33" s="55">
        <v>19688</v>
      </c>
    </row>
    <row r="34" spans="1:7" x14ac:dyDescent="0.25">
      <c r="A34" s="45" t="s">
        <v>81</v>
      </c>
      <c r="B34" s="75"/>
      <c r="C34" s="54" t="s">
        <v>10</v>
      </c>
      <c r="D34" s="55">
        <v>52727</v>
      </c>
    </row>
    <row r="35" spans="1:7" ht="15.75" thickBot="1" x14ac:dyDescent="0.3">
      <c r="A35" s="45" t="s">
        <v>82</v>
      </c>
      <c r="B35" s="75"/>
      <c r="C35" s="54" t="s">
        <v>10</v>
      </c>
      <c r="D35" s="55">
        <v>-10457</v>
      </c>
    </row>
    <row r="36" spans="1:7" x14ac:dyDescent="0.25">
      <c r="A36" s="74" t="s">
        <v>111</v>
      </c>
      <c r="B36" s="149"/>
      <c r="C36" s="151">
        <v>21387401</v>
      </c>
      <c r="D36" s="153">
        <v>-934944</v>
      </c>
    </row>
    <row r="37" spans="1:7" ht="15.75" thickBot="1" x14ac:dyDescent="0.3">
      <c r="A37" s="73" t="s">
        <v>112</v>
      </c>
      <c r="B37" s="150"/>
      <c r="C37" s="152"/>
      <c r="D37" s="154"/>
    </row>
    <row r="38" spans="1:7" ht="15.75" thickBot="1" x14ac:dyDescent="0.3">
      <c r="A38" s="82"/>
      <c r="B38" s="112"/>
      <c r="C38" s="117"/>
      <c r="D38" s="118"/>
    </row>
    <row r="39" spans="1:7" x14ac:dyDescent="0.25">
      <c r="A39" s="155" t="s">
        <v>92</v>
      </c>
      <c r="B39" s="155"/>
      <c r="C39" s="156"/>
      <c r="D39" s="156"/>
      <c r="G39" s="113"/>
    </row>
    <row r="40" spans="1:7" x14ac:dyDescent="0.25">
      <c r="A40" s="76" t="s">
        <v>133</v>
      </c>
      <c r="B40" s="76"/>
      <c r="C40" s="54" t="s">
        <v>10</v>
      </c>
      <c r="D40" s="55">
        <v>20000000</v>
      </c>
      <c r="E40" s="113"/>
    </row>
    <row r="41" spans="1:7" x14ac:dyDescent="0.25">
      <c r="A41" s="76" t="s">
        <v>134</v>
      </c>
      <c r="B41" s="76"/>
      <c r="C41" s="54" t="s">
        <v>10</v>
      </c>
      <c r="D41" s="55" t="s">
        <v>10</v>
      </c>
      <c r="E41" s="113"/>
    </row>
    <row r="42" spans="1:7" x14ac:dyDescent="0.25">
      <c r="A42" s="76" t="s">
        <v>135</v>
      </c>
      <c r="B42" s="76">
        <v>33</v>
      </c>
      <c r="C42" s="54" t="s">
        <v>10</v>
      </c>
      <c r="D42" s="55">
        <v>39398363</v>
      </c>
      <c r="E42" s="113"/>
    </row>
    <row r="43" spans="1:7" x14ac:dyDescent="0.25">
      <c r="A43" s="76" t="s">
        <v>93</v>
      </c>
      <c r="B43" s="76">
        <v>33</v>
      </c>
      <c r="C43" s="54">
        <v>60613309</v>
      </c>
      <c r="D43" s="55">
        <v>50210354</v>
      </c>
      <c r="E43" s="113"/>
    </row>
    <row r="44" spans="1:7" x14ac:dyDescent="0.25">
      <c r="A44" s="76" t="s">
        <v>94</v>
      </c>
      <c r="B44" s="76">
        <v>33</v>
      </c>
      <c r="C44" s="54">
        <v>-50917889</v>
      </c>
      <c r="D44" s="55">
        <v>-47539739</v>
      </c>
      <c r="E44" s="113"/>
    </row>
    <row r="45" spans="1:7" x14ac:dyDescent="0.25">
      <c r="A45" s="76" t="s">
        <v>136</v>
      </c>
      <c r="B45" s="76"/>
      <c r="C45" s="54" t="s">
        <v>10</v>
      </c>
      <c r="D45" s="55">
        <v>-2418671</v>
      </c>
      <c r="E45" s="113"/>
    </row>
    <row r="46" spans="1:7" x14ac:dyDescent="0.25">
      <c r="A46" s="76" t="s">
        <v>81</v>
      </c>
      <c r="B46" s="76"/>
      <c r="C46" s="54" t="s">
        <v>10</v>
      </c>
      <c r="D46" s="55" t="s">
        <v>10</v>
      </c>
      <c r="E46" s="113"/>
    </row>
    <row r="47" spans="1:7" ht="15.75" thickBot="1" x14ac:dyDescent="0.3">
      <c r="A47" s="77" t="s">
        <v>82</v>
      </c>
      <c r="B47" s="77"/>
      <c r="C47" s="54" t="s">
        <v>10</v>
      </c>
      <c r="D47" s="55" t="s">
        <v>10</v>
      </c>
      <c r="E47" s="113"/>
    </row>
    <row r="48" spans="1:7" ht="15.75" thickBot="1" x14ac:dyDescent="0.3">
      <c r="A48" s="164" t="s">
        <v>95</v>
      </c>
      <c r="B48" s="164"/>
      <c r="C48" s="56">
        <v>9695420</v>
      </c>
      <c r="D48" s="61">
        <v>59650307</v>
      </c>
    </row>
    <row r="49" spans="1:7" x14ac:dyDescent="0.25">
      <c r="A49" s="44" t="s">
        <v>96</v>
      </c>
      <c r="B49" s="78"/>
      <c r="C49" s="87">
        <v>5503555</v>
      </c>
      <c r="D49" s="88">
        <v>24333806</v>
      </c>
    </row>
    <row r="50" spans="1:7" x14ac:dyDescent="0.25">
      <c r="A50" s="45" t="s">
        <v>2</v>
      </c>
      <c r="B50" s="80"/>
      <c r="C50" s="89"/>
      <c r="D50" s="90"/>
    </row>
    <row r="51" spans="1:7" x14ac:dyDescent="0.25">
      <c r="A51" s="45" t="s">
        <v>97</v>
      </c>
      <c r="B51" s="80"/>
      <c r="C51" s="89">
        <v>-952269</v>
      </c>
      <c r="D51" s="90">
        <v>-1208933</v>
      </c>
    </row>
    <row r="52" spans="1:7" x14ac:dyDescent="0.25">
      <c r="A52" s="45" t="s">
        <v>98</v>
      </c>
      <c r="B52" s="76">
        <v>14</v>
      </c>
      <c r="C52" s="89">
        <v>2564</v>
      </c>
      <c r="D52" s="90">
        <v>9</v>
      </c>
    </row>
    <row r="53" spans="1:7" x14ac:dyDescent="0.25">
      <c r="A53" s="45" t="s">
        <v>137</v>
      </c>
      <c r="B53" s="76"/>
      <c r="C53" s="89" t="s">
        <v>10</v>
      </c>
      <c r="D53" s="90">
        <v>-9537</v>
      </c>
    </row>
    <row r="54" spans="1:7" ht="15.75" thickBot="1" x14ac:dyDescent="0.3">
      <c r="A54" s="49" t="s">
        <v>99</v>
      </c>
      <c r="B54" s="77">
        <v>14</v>
      </c>
      <c r="C54" s="91">
        <v>10451320</v>
      </c>
      <c r="D54" s="92">
        <v>2376442</v>
      </c>
      <c r="E54" s="115"/>
    </row>
    <row r="55" spans="1:7" ht="15.75" thickBot="1" x14ac:dyDescent="0.3">
      <c r="A55" s="51" t="s">
        <v>113</v>
      </c>
      <c r="B55" s="79">
        <v>14</v>
      </c>
      <c r="C55" s="93">
        <v>15005170</v>
      </c>
      <c r="D55" s="94">
        <v>25491787</v>
      </c>
      <c r="E55" s="116"/>
      <c r="F55" s="115"/>
      <c r="G55" s="115"/>
    </row>
    <row r="56" spans="1:7" ht="15.75" thickTop="1" x14ac:dyDescent="0.25">
      <c r="A56" s="44" t="s">
        <v>2</v>
      </c>
      <c r="B56" s="157"/>
      <c r="C56" s="157"/>
      <c r="D56" s="161"/>
      <c r="E56" s="162"/>
      <c r="F56" s="163"/>
      <c r="G56" s="163"/>
    </row>
    <row r="57" spans="1:7" x14ac:dyDescent="0.25">
      <c r="A57" s="44" t="s">
        <v>114</v>
      </c>
      <c r="B57" s="158"/>
      <c r="C57" s="158"/>
      <c r="D57" s="159"/>
      <c r="E57" s="159"/>
      <c r="F57" s="160"/>
      <c r="G57" s="160"/>
    </row>
    <row r="58" spans="1:7" ht="15.75" thickBot="1" x14ac:dyDescent="0.3">
      <c r="A58" s="49" t="s">
        <v>115</v>
      </c>
      <c r="B58" s="77"/>
      <c r="C58" s="114" t="s">
        <v>10</v>
      </c>
      <c r="D58" s="77" t="s">
        <v>10</v>
      </c>
    </row>
    <row r="59" spans="1:7" x14ac:dyDescent="0.25">
      <c r="A59" s="81"/>
      <c r="D59" s="82"/>
    </row>
    <row r="60" spans="1:7" ht="15.75" thickBot="1" x14ac:dyDescent="0.3">
      <c r="A60" s="15" t="str">
        <f>ОПиУ!A54</f>
        <v>Председатель Правления</v>
      </c>
      <c r="B60" s="22"/>
      <c r="C60" s="22"/>
    </row>
    <row r="61" spans="1:7" ht="25.5" customHeight="1" x14ac:dyDescent="0.25">
      <c r="A61" s="5" t="s">
        <v>2</v>
      </c>
      <c r="B61" s="137" t="str">
        <f>ОПиУ!B55</f>
        <v>Джувашев А.Б.</v>
      </c>
      <c r="C61" s="137"/>
    </row>
    <row r="62" spans="1:7" x14ac:dyDescent="0.25">
      <c r="A62" s="5" t="s">
        <v>2</v>
      </c>
      <c r="B62" s="23"/>
    </row>
    <row r="63" spans="1:7" ht="15.75" thickBot="1" x14ac:dyDescent="0.3">
      <c r="A63" s="5" t="str">
        <f>ОПиУ!A59</f>
        <v>Главный бухгалтер</v>
      </c>
      <c r="B63" s="52"/>
      <c r="C63" s="52"/>
    </row>
    <row r="64" spans="1:7" ht="25.5" customHeight="1" x14ac:dyDescent="0.25">
      <c r="A64" s="5" t="s">
        <v>2</v>
      </c>
      <c r="B64" s="137" t="str">
        <f>ОПиУ!B60</f>
        <v>Исатаева Г.К.</v>
      </c>
      <c r="C64" s="137"/>
    </row>
    <row r="65" spans="1:1" x14ac:dyDescent="0.25">
      <c r="A65" s="53"/>
    </row>
  </sheetData>
  <mergeCells count="17">
    <mergeCell ref="F57:G57"/>
    <mergeCell ref="D56:E56"/>
    <mergeCell ref="F56:G56"/>
    <mergeCell ref="A48:B48"/>
    <mergeCell ref="B61:C61"/>
    <mergeCell ref="B64:C64"/>
    <mergeCell ref="A1:D1"/>
    <mergeCell ref="A4:A5"/>
    <mergeCell ref="B4:B5"/>
    <mergeCell ref="B36:B37"/>
    <mergeCell ref="C36:C37"/>
    <mergeCell ref="D36:D37"/>
    <mergeCell ref="A39:B39"/>
    <mergeCell ref="C39:D39"/>
    <mergeCell ref="B56:C56"/>
    <mergeCell ref="B57:C57"/>
    <mergeCell ref="D57:E57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D8" sqref="D8"/>
    </sheetView>
  </sheetViews>
  <sheetFormatPr defaultRowHeight="15" x14ac:dyDescent="0.25"/>
  <cols>
    <col min="1" max="1" width="37.85546875" customWidth="1"/>
    <col min="2" max="2" width="11.7109375" customWidth="1"/>
    <col min="3" max="3" width="14.28515625" customWidth="1"/>
    <col min="4" max="5" width="11.7109375" customWidth="1"/>
    <col min="6" max="6" width="14.28515625" customWidth="1"/>
    <col min="7" max="7" width="11.7109375" customWidth="1"/>
  </cols>
  <sheetData>
    <row r="1" spans="1:7" ht="48" customHeight="1" x14ac:dyDescent="0.25">
      <c r="A1" s="138" t="s">
        <v>105</v>
      </c>
      <c r="B1" s="138"/>
      <c r="C1" s="138"/>
      <c r="D1" s="138"/>
      <c r="E1" s="138"/>
      <c r="F1" s="138"/>
      <c r="G1" s="138"/>
    </row>
    <row r="2" spans="1:7" x14ac:dyDescent="0.25">
      <c r="A2" s="166" t="str">
        <f>ОПиУ!A2</f>
        <v>За период, закончившийся 30 сентября 2023  года</v>
      </c>
      <c r="B2" s="166"/>
      <c r="C2" s="166"/>
    </row>
    <row r="5" spans="1:7" ht="25.5" customHeight="1" thickBot="1" x14ac:dyDescent="0.3">
      <c r="A5" s="62"/>
      <c r="B5" s="165" t="s">
        <v>101</v>
      </c>
      <c r="C5" s="165"/>
      <c r="D5" s="165"/>
      <c r="E5" s="165"/>
      <c r="F5" s="119"/>
      <c r="G5" s="119"/>
    </row>
    <row r="6" spans="1:7" ht="61.5" customHeight="1" thickBot="1" x14ac:dyDescent="0.3">
      <c r="A6" s="57" t="s">
        <v>0</v>
      </c>
      <c r="B6" s="128" t="s">
        <v>30</v>
      </c>
      <c r="C6" s="129" t="s">
        <v>31</v>
      </c>
      <c r="D6" s="129" t="s">
        <v>102</v>
      </c>
      <c r="E6" s="129" t="s">
        <v>103</v>
      </c>
      <c r="F6" s="128" t="s">
        <v>104</v>
      </c>
      <c r="G6" s="120" t="s">
        <v>103</v>
      </c>
    </row>
    <row r="7" spans="1:7" x14ac:dyDescent="0.25">
      <c r="A7" s="58" t="s">
        <v>2</v>
      </c>
      <c r="B7" s="46"/>
      <c r="C7" s="46"/>
      <c r="D7" s="46"/>
      <c r="E7" s="46"/>
      <c r="F7" s="46"/>
      <c r="G7" s="46"/>
    </row>
    <row r="8" spans="1:7" ht="15.75" thickBot="1" x14ac:dyDescent="0.3">
      <c r="A8" s="50" t="s">
        <v>138</v>
      </c>
      <c r="B8" s="123">
        <v>105809548</v>
      </c>
      <c r="C8" s="123">
        <v>429503</v>
      </c>
      <c r="D8" s="123">
        <v>-28358117</v>
      </c>
      <c r="E8" s="123">
        <v>77880934</v>
      </c>
      <c r="F8" s="123">
        <v>831</v>
      </c>
      <c r="G8" s="123">
        <v>77881765</v>
      </c>
    </row>
    <row r="9" spans="1:7" x14ac:dyDescent="0.25">
      <c r="A9" s="46" t="s">
        <v>2</v>
      </c>
      <c r="B9" s="124"/>
      <c r="C9" s="124"/>
      <c r="D9" s="124"/>
      <c r="E9" s="124"/>
      <c r="F9" s="124"/>
      <c r="G9" s="124"/>
    </row>
    <row r="10" spans="1:7" x14ac:dyDescent="0.25">
      <c r="A10" s="46" t="s">
        <v>139</v>
      </c>
      <c r="B10" s="124" t="s">
        <v>10</v>
      </c>
      <c r="C10" s="124" t="s">
        <v>10</v>
      </c>
      <c r="D10" s="124">
        <v>-13152316</v>
      </c>
      <c r="E10" s="124">
        <v>-13152316</v>
      </c>
      <c r="F10" s="124" t="s">
        <v>10</v>
      </c>
      <c r="G10" s="124">
        <v>-13152316</v>
      </c>
    </row>
    <row r="11" spans="1:7" ht="15.75" thickBot="1" x14ac:dyDescent="0.3">
      <c r="A11" s="50" t="s">
        <v>140</v>
      </c>
      <c r="B11" s="123" t="s">
        <v>10</v>
      </c>
      <c r="C11" s="123">
        <v>365661</v>
      </c>
      <c r="D11" s="123" t="s">
        <v>10</v>
      </c>
      <c r="E11" s="123">
        <v>365661</v>
      </c>
      <c r="F11" s="123" t="s">
        <v>10</v>
      </c>
      <c r="G11" s="123">
        <v>365661</v>
      </c>
    </row>
    <row r="12" spans="1:7" ht="15.75" thickBot="1" x14ac:dyDescent="0.3">
      <c r="A12" s="50" t="s">
        <v>141</v>
      </c>
      <c r="B12" s="123" t="s">
        <v>10</v>
      </c>
      <c r="C12" s="123">
        <v>365661</v>
      </c>
      <c r="D12" s="123">
        <v>-13152316</v>
      </c>
      <c r="E12" s="123">
        <v>-12766655</v>
      </c>
      <c r="F12" s="123" t="s">
        <v>10</v>
      </c>
      <c r="G12" s="123">
        <v>-12786655</v>
      </c>
    </row>
    <row r="13" spans="1:7" ht="15.75" thickBot="1" x14ac:dyDescent="0.3">
      <c r="A13" s="50"/>
      <c r="B13" s="123"/>
      <c r="C13" s="123"/>
      <c r="D13" s="123"/>
      <c r="E13" s="123"/>
      <c r="F13" s="123"/>
      <c r="G13" s="123"/>
    </row>
    <row r="14" spans="1:7" ht="15.75" thickBot="1" x14ac:dyDescent="0.3">
      <c r="A14" s="50" t="s">
        <v>142</v>
      </c>
      <c r="B14" s="123">
        <v>20000000</v>
      </c>
      <c r="C14" s="123"/>
      <c r="D14" s="123"/>
      <c r="E14" s="123">
        <v>20000000</v>
      </c>
      <c r="F14" s="123"/>
      <c r="G14" s="123">
        <v>20000000</v>
      </c>
    </row>
    <row r="15" spans="1:7" ht="15.75" thickBot="1" x14ac:dyDescent="0.3">
      <c r="A15" s="50" t="s">
        <v>143</v>
      </c>
      <c r="B15" s="123"/>
      <c r="C15" s="123"/>
      <c r="D15" s="123">
        <v>-2418671</v>
      </c>
      <c r="E15" s="123">
        <v>-2418671</v>
      </c>
      <c r="F15" s="123"/>
      <c r="G15" s="123">
        <v>-2418671</v>
      </c>
    </row>
    <row r="16" spans="1:7" ht="15.75" thickBot="1" x14ac:dyDescent="0.3">
      <c r="A16" s="46" t="s">
        <v>148</v>
      </c>
      <c r="B16" s="124">
        <v>125809548</v>
      </c>
      <c r="C16" s="124">
        <v>795164</v>
      </c>
      <c r="D16" s="124">
        <v>-43929104</v>
      </c>
      <c r="E16" s="124">
        <v>82675608</v>
      </c>
      <c r="F16" s="124">
        <v>831</v>
      </c>
      <c r="G16" s="124">
        <v>82676439</v>
      </c>
    </row>
    <row r="17" spans="1:7" ht="15.75" thickTop="1" x14ac:dyDescent="0.25">
      <c r="A17" s="121" t="s">
        <v>2</v>
      </c>
      <c r="B17" s="125"/>
      <c r="C17" s="125"/>
      <c r="D17" s="125"/>
      <c r="E17" s="125"/>
      <c r="F17" s="125"/>
      <c r="G17" s="125"/>
    </row>
    <row r="18" spans="1:7" ht="15.75" thickBot="1" x14ac:dyDescent="0.3">
      <c r="A18" s="59" t="s">
        <v>116</v>
      </c>
      <c r="B18" s="111">
        <v>125809548</v>
      </c>
      <c r="C18" s="111">
        <v>365455</v>
      </c>
      <c r="D18" s="111">
        <v>-46636149</v>
      </c>
      <c r="E18" s="111">
        <v>79538854</v>
      </c>
      <c r="F18" s="111">
        <v>831</v>
      </c>
      <c r="G18" s="111">
        <v>79539685</v>
      </c>
    </row>
    <row r="19" spans="1:7" x14ac:dyDescent="0.25">
      <c r="A19" s="58" t="s">
        <v>2</v>
      </c>
      <c r="B19" s="126"/>
      <c r="C19" s="126"/>
      <c r="D19" s="126"/>
      <c r="E19" s="126"/>
      <c r="F19" s="126"/>
      <c r="G19" s="126"/>
    </row>
    <row r="20" spans="1:7" x14ac:dyDescent="0.25">
      <c r="A20" s="46" t="s">
        <v>139</v>
      </c>
      <c r="B20" s="126" t="s">
        <v>10</v>
      </c>
      <c r="C20" s="126" t="s">
        <v>10</v>
      </c>
      <c r="D20" s="126">
        <v>-8670038</v>
      </c>
      <c r="E20" s="126">
        <v>-8670038</v>
      </c>
      <c r="F20" s="126">
        <v>-5</v>
      </c>
      <c r="G20" s="126">
        <v>-8670043</v>
      </c>
    </row>
    <row r="21" spans="1:7" ht="15.75" thickBot="1" x14ac:dyDescent="0.3">
      <c r="A21" s="50" t="s">
        <v>140</v>
      </c>
      <c r="B21" s="111" t="s">
        <v>10</v>
      </c>
      <c r="C21" s="111">
        <v>114865</v>
      </c>
      <c r="D21" s="111" t="s">
        <v>10</v>
      </c>
      <c r="E21" s="111">
        <v>114865</v>
      </c>
      <c r="F21" s="111" t="s">
        <v>10</v>
      </c>
      <c r="G21" s="111">
        <v>114865</v>
      </c>
    </row>
    <row r="22" spans="1:7" ht="15.75" thickBot="1" x14ac:dyDescent="0.3">
      <c r="A22" s="59" t="s">
        <v>141</v>
      </c>
      <c r="B22" s="111" t="s">
        <v>10</v>
      </c>
      <c r="C22" s="111">
        <v>114865</v>
      </c>
      <c r="D22" s="111">
        <v>-8670038</v>
      </c>
      <c r="E22" s="111">
        <v>-8555173</v>
      </c>
      <c r="F22" s="111">
        <v>-5</v>
      </c>
      <c r="G22" s="111">
        <v>-8555178</v>
      </c>
    </row>
    <row r="23" spans="1:7" x14ac:dyDescent="0.25">
      <c r="A23" s="58"/>
      <c r="B23" s="126"/>
      <c r="C23" s="126"/>
      <c r="D23" s="126"/>
      <c r="E23" s="126"/>
      <c r="F23" s="126"/>
      <c r="G23" s="126"/>
    </row>
    <row r="24" spans="1:7" x14ac:dyDescent="0.25">
      <c r="A24" s="46" t="s">
        <v>144</v>
      </c>
      <c r="B24" s="126" t="s">
        <v>10</v>
      </c>
      <c r="C24" s="126" t="s">
        <v>10</v>
      </c>
      <c r="D24" s="126" t="s">
        <v>10</v>
      </c>
      <c r="E24" s="126" t="s">
        <v>10</v>
      </c>
      <c r="F24" s="126" t="s">
        <v>10</v>
      </c>
      <c r="G24" s="126" t="s">
        <v>10</v>
      </c>
    </row>
    <row r="25" spans="1:7" ht="15.75" thickBot="1" x14ac:dyDescent="0.3">
      <c r="A25" s="50" t="s">
        <v>143</v>
      </c>
      <c r="B25" s="111" t="s">
        <v>10</v>
      </c>
      <c r="C25" s="111" t="s">
        <v>10</v>
      </c>
      <c r="D25" s="111" t="s">
        <v>10</v>
      </c>
      <c r="E25" s="111" t="s">
        <v>10</v>
      </c>
      <c r="F25" s="111" t="s">
        <v>10</v>
      </c>
      <c r="G25" s="111" t="s">
        <v>10</v>
      </c>
    </row>
    <row r="26" spans="1:7" ht="15.75" thickBot="1" x14ac:dyDescent="0.3">
      <c r="A26" s="122" t="s">
        <v>149</v>
      </c>
      <c r="B26" s="127">
        <v>125809548</v>
      </c>
      <c r="C26" s="127">
        <v>480320</v>
      </c>
      <c r="D26" s="111">
        <v>-55306187</v>
      </c>
      <c r="E26" s="111">
        <v>70983681</v>
      </c>
      <c r="F26" s="111">
        <v>826</v>
      </c>
      <c r="G26" s="111">
        <v>70984507</v>
      </c>
    </row>
    <row r="27" spans="1:7" ht="15.75" thickTop="1" x14ac:dyDescent="0.25">
      <c r="A27" s="15"/>
    </row>
    <row r="28" spans="1:7" x14ac:dyDescent="0.25">
      <c r="A28" s="15"/>
    </row>
    <row r="29" spans="1:7" ht="15.75" thickBot="1" x14ac:dyDescent="0.3">
      <c r="A29" s="15" t="str">
        <f>ОФП!_Hlk37603303</f>
        <v>Председатель Правления</v>
      </c>
      <c r="B29" s="22"/>
      <c r="C29" s="22"/>
    </row>
    <row r="30" spans="1:7" ht="25.5" customHeight="1" x14ac:dyDescent="0.25">
      <c r="A30" s="15"/>
      <c r="B30" s="137" t="str">
        <f>ОФП!B83</f>
        <v>Джувашев А.Б.</v>
      </c>
      <c r="C30" s="137"/>
    </row>
    <row r="31" spans="1:7" x14ac:dyDescent="0.25">
      <c r="A31" s="15" t="s">
        <v>2</v>
      </c>
      <c r="B31" s="24"/>
    </row>
    <row r="32" spans="1:7" x14ac:dyDescent="0.25">
      <c r="A32" s="15" t="s">
        <v>2</v>
      </c>
      <c r="B32" s="24"/>
    </row>
    <row r="33" spans="1:3" ht="15.75" thickBot="1" x14ac:dyDescent="0.3">
      <c r="A33" s="15" t="str">
        <f>ОФП!A87</f>
        <v>Главный бухгалтер</v>
      </c>
      <c r="B33" s="22"/>
    </row>
    <row r="34" spans="1:3" x14ac:dyDescent="0.25">
      <c r="A34" s="15"/>
      <c r="B34" s="137" t="str">
        <f>ОФП!B88</f>
        <v>Исатаева Г.К.</v>
      </c>
      <c r="C34" s="137"/>
    </row>
    <row r="35" spans="1:3" x14ac:dyDescent="0.25">
      <c r="A35" s="15"/>
    </row>
  </sheetData>
  <mergeCells count="5">
    <mergeCell ref="B5:E5"/>
    <mergeCell ref="B30:C30"/>
    <mergeCell ref="B34:C34"/>
    <mergeCell ref="A1:G1"/>
    <mergeCell ref="A2:C2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ОФП</vt:lpstr>
      <vt:lpstr>ОПиУ</vt:lpstr>
      <vt:lpstr>ДДС</vt:lpstr>
      <vt:lpstr>ОИК</vt:lpstr>
      <vt:lpstr>ОФП!_Hlk36492602</vt:lpstr>
      <vt:lpstr>ОФП!_Hlk37603303</vt:lpstr>
      <vt:lpstr>ОПиУ!_Hlk37603305</vt:lpstr>
      <vt:lpstr>ОИК!_Hlk37603314</vt:lpstr>
      <vt:lpstr>ОФП!OLE_LINK16</vt:lpstr>
      <vt:lpstr>ДДС!OLE_LINK4</vt:lpstr>
      <vt:lpstr>ДДС!Область_печати</vt:lpstr>
      <vt:lpstr>ОИК!Область_печати</vt:lpstr>
      <vt:lpstr>ОПиУ!Область_печати</vt:lpstr>
      <vt:lpstr>ОФП!Область_печати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Муканова Айнур Куатовна</dc:creator>
  <cp:lastModifiedBy>Исатаева Гульмира Каламовна</cp:lastModifiedBy>
  <cp:lastPrinted>2023-11-13T09:35:06Z</cp:lastPrinted>
  <dcterms:created xsi:type="dcterms:W3CDTF">2022-05-11T07:24:36Z</dcterms:created>
  <dcterms:modified xsi:type="dcterms:W3CDTF">2023-11-13T09:36:26Z</dcterms:modified>
</cp:coreProperties>
</file>