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ОСД" sheetId="1" r:id="rId1"/>
    <sheet name="ОФП" sheetId="2" r:id="rId2"/>
    <sheet name="ОДД" sheetId="3" r:id="rId3"/>
    <sheet name="СК" sheetId="4" r:id="rId4"/>
  </sheets>
  <calcPr calcId="124519"/>
</workbook>
</file>

<file path=xl/calcChain.xml><?xml version="1.0" encoding="utf-8"?>
<calcChain xmlns="http://schemas.openxmlformats.org/spreadsheetml/2006/main">
  <c r="T23" i="4"/>
  <c r="T24"/>
  <c r="T17"/>
  <c r="T18"/>
  <c r="T19"/>
  <c r="T20"/>
  <c r="T21"/>
  <c r="T22"/>
  <c r="T16"/>
  <c r="P25" l="1"/>
  <c r="L25"/>
  <c r="R24"/>
  <c r="P14"/>
  <c r="L14"/>
  <c r="R13"/>
  <c r="R14" s="1"/>
  <c r="T10"/>
  <c r="T6"/>
  <c r="R25" l="1"/>
  <c r="T25"/>
  <c r="T14"/>
</calcChain>
</file>

<file path=xl/sharedStrings.xml><?xml version="1.0" encoding="utf-8"?>
<sst xmlns="http://schemas.openxmlformats.org/spreadsheetml/2006/main" count="155" uniqueCount="141">
  <si>
    <t>АО "RG BRANDS" И ЕГО ДОЧЕРНИЕ КОМПАНИИ</t>
  </si>
  <si>
    <t>(в тысячах тенге)</t>
  </si>
  <si>
    <t>На 31 декабря 2013</t>
  </si>
  <si>
    <t>АКТИВЫ</t>
  </si>
  <si>
    <t>ДОЛГОСРОЧНЫЕ АКТИВЫ:</t>
  </si>
  <si>
    <t>Основные средства</t>
  </si>
  <si>
    <t>Авансы выданные</t>
  </si>
  <si>
    <t>Нематериальные активы</t>
  </si>
  <si>
    <t>Гуд-вилл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</si>
  <si>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</si>
  <si>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</si>
  <si>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</si>
  <si>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</si>
  <si>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дебиторская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</si>
  <si>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</si>
  <si>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</si>
  <si>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</si>
  <si>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Долгосрочные 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</si>
  <si>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</si>
  <si>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</si>
  <si>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</si>
  <si>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</si>
  <si>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</si>
  <si>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</si>
  <si>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простые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</si>
  <si>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</si>
  <si>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</si>
  <si>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</si>
  <si>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Доля меньшинства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</si>
  <si>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</si>
  <si>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</si>
  <si>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</si>
  <si>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</si>
  <si>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</si>
  <si>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</si>
  <si>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</si>
  <si>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</si>
  <si>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Текущая часть обязательств по финансовой аренде</t>
  </si>
  <si>
    <t>Текущая часть обязательств по облигациям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</si>
  <si>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</si>
  <si>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</si>
  <si>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</si>
  <si>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</si>
  <si>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</si>
  <si>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</si>
  <si>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</si>
  <si>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</si>
  <si>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</si>
  <si>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</si>
  <si>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</si>
  <si>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Расходы по финансированию</t>
  </si>
  <si>
    <t xml:space="preserve">Инвестиционные доходы, нетто </t>
  </si>
  <si>
    <t>Прочие доходы/(расходы)</t>
  </si>
  <si>
    <t>Курсовая разница от пересчета зарубежного предприятия</t>
  </si>
  <si>
    <t>Эффект изменения налоговой ставки</t>
  </si>
  <si>
    <t xml:space="preserve">Доход/ (убыток) относящийся к: </t>
  </si>
  <si>
    <t xml:space="preserve">Акционерам материнской компании </t>
  </si>
  <si>
    <t>ОПЕРАЦИОННАЯ ПРИБЫЛЬ</t>
  </si>
  <si>
    <t>Отсроченный налог, связанный с переоценкой</t>
  </si>
  <si>
    <t xml:space="preserve"> </t>
  </si>
  <si>
    <t xml:space="preserve">  1. ОПЕРАЦИОННАЯ ДЕЯТЕЛЬНОСТЬ:</t>
  </si>
  <si>
    <t xml:space="preserve">  1/1.Поступление денежных средств</t>
  </si>
  <si>
    <t>Доход(выручка) от реализации</t>
  </si>
  <si>
    <t>Прочие поступления</t>
  </si>
  <si>
    <t xml:space="preserve">  1/2.Выбытие Денежных средств</t>
  </si>
  <si>
    <t>Расчеты с поставщиками</t>
  </si>
  <si>
    <t>Расчеты по заработной плате</t>
  </si>
  <si>
    <t>В накопительные ПФ</t>
  </si>
  <si>
    <t>Выплаты в бюджет</t>
  </si>
  <si>
    <t>Вознаграждения по займам</t>
  </si>
  <si>
    <t>Прочие выплаты</t>
  </si>
  <si>
    <t>Чистые денежные средства, полученные от операционной деятельности</t>
  </si>
  <si>
    <t>2. ИНВЕСТИЦИОННАЯ   ДЕЯТЕЛЬНОСТЬ:</t>
  </si>
  <si>
    <t xml:space="preserve">  2/1.Поступление денежных средств</t>
  </si>
  <si>
    <t>От реализации основных средств</t>
  </si>
  <si>
    <t>От  реализации НМА</t>
  </si>
  <si>
    <t>От продажи финансовых инвестиций</t>
  </si>
  <si>
    <t>Погашение ВФП связанной стороной</t>
  </si>
  <si>
    <t xml:space="preserve">  2/2.Выбытие денежных средств</t>
  </si>
  <si>
    <t>Приобретение ОС</t>
  </si>
  <si>
    <t>Инвестиции в НМА</t>
  </si>
  <si>
    <t>Чистые денежные средства, использованные в инвестиционной деятельности</t>
  </si>
  <si>
    <t xml:space="preserve">  3. ФИНАНСОВАЯ ДЕЯТЕЛЬНОСТЬ:</t>
  </si>
  <si>
    <t xml:space="preserve">  3/1.Поступление денежных средств</t>
  </si>
  <si>
    <t>Выпуск акций и других ценных бумаг</t>
  </si>
  <si>
    <t>Получение банковских кредитов</t>
  </si>
  <si>
    <t xml:space="preserve">  3/2.Выбытие денежных средств</t>
  </si>
  <si>
    <t>Погашение банковских кредитов</t>
  </si>
  <si>
    <t>Выкуп собственных акций</t>
  </si>
  <si>
    <t>Погашение задолженности по облигациям</t>
  </si>
  <si>
    <t>Выплата дивидендов</t>
  </si>
  <si>
    <t>Погашение обязательств  по финансовой аренде</t>
  </si>
  <si>
    <t>Возврат займа от материнской компании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</si>
  <si>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</si>
  <si>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</si>
  <si>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периода</t>
  </si>
  <si>
    <t>ДЕНЕЖНЫЕ СРЕДСТВА И ИХ ЭКВИВАЛЕНТЫ, конец периода</t>
  </si>
  <si>
    <t xml:space="preserve">       (в тысячах тенге)</t>
  </si>
  <si>
    <t>Акционер- ный капитал</t>
  </si>
  <si>
    <t>Выкупленные собственные акции</t>
  </si>
  <si>
    <t>Добавочный капитал</t>
  </si>
  <si>
    <t>Резерв переоценки недвижимости</t>
  </si>
  <si>
    <r>
      <t>Резерв по вознагражд. в форме акций</t>
    </r>
    <r>
      <rPr>
        <b/>
        <sz val="9"/>
        <rFont val="Times New Roman"/>
        <family val="1"/>
        <charset val="204"/>
      </rPr>
      <t xml:space="preserve"> </t>
    </r>
  </si>
  <si>
    <t>Резерв курсовых разниц</t>
  </si>
  <si>
    <t xml:space="preserve">Нераспре-деленный доход </t>
  </si>
  <si>
    <t>Всего капитал</t>
  </si>
  <si>
    <t xml:space="preserve">Сальдо на 01 января  2013 г. </t>
  </si>
  <si>
    <t>Чистая прибыль (убыток)</t>
  </si>
  <si>
    <t>Выкуп  собственных акций</t>
  </si>
  <si>
    <t>Уменьшение/увеличение акционерного капитала</t>
  </si>
  <si>
    <t>Курсовые разницы, возникающие от перевода из иностранной валюты</t>
  </si>
  <si>
    <t>Эффект от выбытия инвестиций</t>
  </si>
  <si>
    <t>Перенос на нераспределенную прибыль</t>
  </si>
  <si>
    <t xml:space="preserve">Сальдо на 01 января 2014 г. </t>
  </si>
  <si>
    <t xml:space="preserve">Чистая прибыль </t>
  </si>
  <si>
    <t>Увеличение акционерного капитала</t>
  </si>
  <si>
    <t>Прибыль от инвестиций, имеющихся в наличии для продажи</t>
  </si>
  <si>
    <t>Переоценка зданий, сооружений</t>
  </si>
  <si>
    <t>9 месяцев 2014</t>
  </si>
  <si>
    <t>9 месяцев 2013</t>
  </si>
  <si>
    <t>Переоценка основных средств</t>
  </si>
  <si>
    <r>
      <t xml:space="preserve">Консолидированный отчет о прибылях и убытках за период, закончившийся 30 сентября 2014 года                                                               </t>
    </r>
    <r>
      <rPr>
        <sz val="10"/>
        <rFont val="Arial Cyr"/>
        <charset val="204"/>
      </rPr>
      <t xml:space="preserve"> </t>
    </r>
  </si>
  <si>
    <t>Приме- чание</t>
  </si>
  <si>
    <t>Доход/(убыток) от курсовой разницы</t>
  </si>
  <si>
    <t>ПРИБЫЛЬ/(УБЫТОК) ДО ЭКОНОМИИ ПО ПОДОХОДНОМУ НАЛОГУ</t>
  </si>
  <si>
    <t xml:space="preserve">Обязательства по подоходному налогу </t>
  </si>
  <si>
    <t xml:space="preserve">ПРИБЫЛЬ/(УБЫТОК) ЗА ГОД </t>
  </si>
  <si>
    <t>Отсроченный налог связанный с переоценкой основных средств</t>
  </si>
  <si>
    <t>ВСЕГО СОВОКУПНЫЙ (УБЫТОК)/ДОХОД</t>
  </si>
  <si>
    <t>ПРИБЫЛЬ НА ПРОСТУЮ АКЦИЮ</t>
  </si>
  <si>
    <t xml:space="preserve">Консолидированный отчет о финансовом положении по состоянию на 30 сентября 2014 г. </t>
  </si>
  <si>
    <t>На 30 сентября  2014</t>
  </si>
  <si>
    <t>КОНСОЛИДИРОВАННЫЙ ОТЧЕТ О ДВИЖЕНИИ ДЕНЕЖНЫХ СРЕДСТВ   ЗА ПЕРИОД, ЗАКОНЧИВШИЙСЯ 30 СЕНТЯБРЯ 2014г. (ПРЯМОЙ МЕТОД)</t>
  </si>
  <si>
    <t>01.01.2014-30.09.2014</t>
  </si>
  <si>
    <t>01.01.2013-30.09.2013</t>
  </si>
  <si>
    <t>Приобретение финансовых инвестиий</t>
  </si>
  <si>
    <t xml:space="preserve">КОНСОЛИДИРОВАННЫЙ ОТЧЕТ ОБ ИЗМЕНЕНИЯХ В СОБСТВЕННОМ КАПИТАЛЕ за период, закончившийся 30 сентября 2014 ГОДА                 </t>
  </si>
  <si>
    <t>Долговой компонент привилегированных акций</t>
  </si>
  <si>
    <t>Сальдо на 30 сентября 2013г.</t>
  </si>
  <si>
    <t>Выкуп  привилегированных акций</t>
  </si>
  <si>
    <t xml:space="preserve">Сальдо на 30 сентября 2014 г. 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</si>
</sst>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_(* #,##0_);_(* \(#,##0\);_(* &quot;-&quot;??_);_(@_)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Helv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Helv"/>
    </font>
    <font>
      <sz val="10"/>
      <color theme="0"/>
      <name val="Helv"/>
    </font>
    <font>
      <b/>
      <i/>
      <sz val="10"/>
      <name val="Arial Cyr"/>
      <charset val="204"/>
    </font>
    <font>
      <sz val="10"/>
      <color theme="1"/>
      <name val="Arial Cyr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3" fontId="7" fillId="0" borderId="0" xfId="0" applyNumberFormat="1" applyFont="1" applyFill="1"/>
    <xf numFmtId="3" fontId="5" fillId="0" borderId="0" xfId="0" applyNumberFormat="1" applyFont="1" applyFill="1" applyBorder="1"/>
    <xf numFmtId="3" fontId="5" fillId="0" borderId="2" xfId="0" applyNumberFormat="1" applyFont="1" applyFill="1" applyBorder="1"/>
    <xf numFmtId="9" fontId="5" fillId="0" borderId="0" xfId="1" applyFont="1" applyFill="1"/>
    <xf numFmtId="0" fontId="5" fillId="0" borderId="0" xfId="0" applyFont="1" applyFill="1" applyAlignment="1">
      <alignment horizontal="center" wrapText="1"/>
    </xf>
    <xf numFmtId="3" fontId="5" fillId="0" borderId="3" xfId="0" applyNumberFormat="1" applyFont="1" applyFill="1" applyBorder="1"/>
    <xf numFmtId="165" fontId="11" fillId="0" borderId="0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10" fillId="0" borderId="0" xfId="0" applyNumberFormat="1" applyFont="1" applyFill="1" applyBorder="1"/>
    <xf numFmtId="3" fontId="12" fillId="0" borderId="0" xfId="0" applyNumberFormat="1" applyFont="1" applyFill="1"/>
    <xf numFmtId="0" fontId="5" fillId="0" borderId="0" xfId="0" applyFont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Alignment="1">
      <alignment wrapText="1"/>
    </xf>
    <xf numFmtId="0" fontId="3" fillId="0" borderId="0" xfId="0" applyFont="1" applyFill="1" applyBorder="1"/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9" fillId="0" borderId="0" xfId="0" applyFont="1" applyAlignment="1"/>
    <xf numFmtId="164" fontId="9" fillId="0" borderId="0" xfId="0" applyNumberFormat="1" applyFont="1" applyFill="1" applyAlignment="1"/>
    <xf numFmtId="164" fontId="9" fillId="0" borderId="0" xfId="0" applyNumberFormat="1" applyFont="1" applyAlignment="1"/>
    <xf numFmtId="0" fontId="2" fillId="0" borderId="0" xfId="0" applyFont="1" applyBorder="1" applyAlignment="1">
      <alignment horizontal="left" wrapText="1"/>
    </xf>
    <xf numFmtId="164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164" fontId="5" fillId="0" borderId="0" xfId="0" applyNumberFormat="1" applyFont="1" applyFill="1" applyAlignment="1"/>
    <xf numFmtId="164" fontId="5" fillId="0" borderId="0" xfId="0" applyNumberFormat="1" applyFont="1" applyAlignment="1"/>
    <xf numFmtId="164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5" fontId="6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164" fontId="11" fillId="0" borderId="0" xfId="0" applyNumberFormat="1" applyFont="1" applyFill="1"/>
    <xf numFmtId="0" fontId="11" fillId="0" borderId="0" xfId="0" applyFont="1" applyFill="1"/>
    <xf numFmtId="0" fontId="16" fillId="0" borderId="1" xfId="0" applyFont="1" applyFill="1" applyBorder="1" applyAlignment="1">
      <alignment horizontal="left" wrapText="1"/>
    </xf>
    <xf numFmtId="164" fontId="7" fillId="0" borderId="0" xfId="0" applyNumberFormat="1" applyFont="1" applyFill="1"/>
    <xf numFmtId="165" fontId="11" fillId="0" borderId="0" xfId="0" applyNumberFormat="1" applyFont="1" applyFill="1" applyAlignment="1">
      <alignment vertical="top" wrapText="1"/>
    </xf>
    <xf numFmtId="165" fontId="11" fillId="0" borderId="0" xfId="0" applyNumberFormat="1" applyFont="1" applyFill="1" applyAlignment="1">
      <alignment horizontal="center" wrapText="1"/>
    </xf>
    <xf numFmtId="165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vertical="top" wrapText="1"/>
    </xf>
    <xf numFmtId="165" fontId="11" fillId="0" borderId="9" xfId="0" applyNumberFormat="1" applyFont="1" applyFill="1" applyBorder="1" applyAlignment="1">
      <alignment horizontal="center" wrapText="1"/>
    </xf>
    <xf numFmtId="165" fontId="3" fillId="0" borderId="0" xfId="0" applyNumberFormat="1" applyFont="1" applyFill="1"/>
    <xf numFmtId="3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horizontal="center" wrapText="1"/>
    </xf>
    <xf numFmtId="165" fontId="11" fillId="0" borderId="0" xfId="0" applyNumberFormat="1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 wrapText="1"/>
    </xf>
    <xf numFmtId="3" fontId="21" fillId="0" borderId="0" xfId="0" applyNumberFormat="1" applyFont="1" applyFill="1" applyAlignment="1">
      <alignment horizontal="center" wrapText="1"/>
    </xf>
    <xf numFmtId="165" fontId="11" fillId="0" borderId="1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/>
    <xf numFmtId="165" fontId="19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center" vertical="top" wrapText="1"/>
    </xf>
    <xf numFmtId="165" fontId="11" fillId="0" borderId="8" xfId="0" applyNumberFormat="1" applyFont="1" applyFill="1" applyBorder="1" applyAlignment="1">
      <alignment horizontal="center" wrapText="1"/>
    </xf>
    <xf numFmtId="0" fontId="13" fillId="0" borderId="0" xfId="0" applyFont="1" applyFill="1"/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wrapText="1"/>
    </xf>
    <xf numFmtId="165" fontId="11" fillId="0" borderId="7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164" fontId="15" fillId="0" borderId="0" xfId="0" applyNumberFormat="1" applyFont="1" applyFill="1" applyAlignment="1">
      <alignment horizontal="right"/>
    </xf>
    <xf numFmtId="165" fontId="5" fillId="0" borderId="0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/>
    <xf numFmtId="165" fontId="5" fillId="0" borderId="1" xfId="0" applyNumberFormat="1" applyFont="1" applyFill="1" applyBorder="1" applyAlignment="1">
      <alignment wrapText="1"/>
    </xf>
    <xf numFmtId="164" fontId="5" fillId="0" borderId="3" xfId="0" applyNumberFormat="1" applyFont="1" applyFill="1" applyBorder="1" applyAlignment="1"/>
    <xf numFmtId="164" fontId="5" fillId="0" borderId="0" xfId="0" applyNumberFormat="1" applyFont="1" applyFill="1" applyBorder="1" applyAlignment="1"/>
    <xf numFmtId="3" fontId="5" fillId="0" borderId="0" xfId="0" applyNumberFormat="1" applyFont="1" applyBorder="1"/>
    <xf numFmtId="0" fontId="5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65" fontId="2" fillId="0" borderId="0" xfId="0" applyNumberFormat="1" applyFont="1" applyFill="1" applyAlignment="1">
      <alignment horizontal="left" wrapText="1"/>
    </xf>
    <xf numFmtId="165" fontId="17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66</xdr:row>
      <xdr:rowOff>0</xdr:rowOff>
    </xdr:from>
    <xdr:to>
      <xdr:col>1</xdr:col>
      <xdr:colOff>1495425</xdr:colOff>
      <xdr:row>66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39255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1352550</xdr:colOff>
      <xdr:row>27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1352550</xdr:colOff>
      <xdr:row>27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workbookViewId="0">
      <selection activeCell="I18" sqref="I18"/>
    </sheetView>
  </sheetViews>
  <sheetFormatPr defaultRowHeight="12.75"/>
  <cols>
    <col min="1" max="1" width="9.140625" style="28"/>
    <col min="2" max="3" width="9.140625" style="49"/>
    <col min="4" max="4" width="29.28515625" style="49" customWidth="1"/>
    <col min="5" max="5" width="10.42578125" style="28" customWidth="1"/>
    <col min="6" max="6" width="16.7109375" style="93" customWidth="1"/>
    <col min="7" max="7" width="1" style="30" customWidth="1"/>
    <col min="8" max="8" width="18.28515625" style="29" customWidth="1"/>
    <col min="9" max="16384" width="9.140625" style="28"/>
  </cols>
  <sheetData>
    <row r="1" spans="2:8" ht="12.75" customHeight="1">
      <c r="B1" s="1"/>
      <c r="C1" s="1"/>
      <c r="D1" s="1"/>
    </row>
    <row r="2" spans="2:8" ht="68.25" customHeight="1">
      <c r="B2" s="103" t="s">
        <v>121</v>
      </c>
      <c r="C2" s="103"/>
      <c r="D2" s="103"/>
      <c r="E2" s="103"/>
      <c r="F2" s="105" t="s">
        <v>1</v>
      </c>
      <c r="G2" s="105"/>
      <c r="H2" s="105"/>
    </row>
    <row r="3" spans="2:8">
      <c r="B3" s="104"/>
      <c r="C3" s="104"/>
      <c r="D3" s="104"/>
      <c r="E3" s="31"/>
      <c r="F3" s="32"/>
      <c r="G3" s="33"/>
      <c r="H3" s="32"/>
    </row>
    <row r="4" spans="2:8" s="34" customFormat="1" ht="38.25" customHeight="1">
      <c r="B4" s="106"/>
      <c r="C4" s="106"/>
      <c r="D4" s="106"/>
      <c r="E4" s="35" t="s">
        <v>122</v>
      </c>
      <c r="F4" s="94" t="s">
        <v>118</v>
      </c>
      <c r="G4" s="36"/>
      <c r="H4" s="6" t="s">
        <v>119</v>
      </c>
    </row>
    <row r="5" spans="2:8" s="34" customFormat="1">
      <c r="B5" s="107"/>
      <c r="C5" s="107"/>
      <c r="D5" s="107"/>
      <c r="E5" s="37"/>
      <c r="F5" s="40"/>
      <c r="G5" s="39"/>
      <c r="H5" s="40"/>
    </row>
    <row r="6" spans="2:8" s="34" customFormat="1" ht="12.75" customHeight="1">
      <c r="B6" s="102" t="s">
        <v>45</v>
      </c>
      <c r="C6" s="102"/>
      <c r="D6" s="102"/>
      <c r="E6" s="41">
        <v>4</v>
      </c>
      <c r="F6" s="50">
        <v>29616014.910307296</v>
      </c>
      <c r="G6" s="51"/>
      <c r="H6" s="50">
        <v>26600609.152541321</v>
      </c>
    </row>
    <row r="7" spans="2:8" s="34" customFormat="1" ht="12.75" customHeight="1">
      <c r="B7" s="102" t="s">
        <v>46</v>
      </c>
      <c r="C7" s="102"/>
      <c r="D7" s="102"/>
      <c r="E7" s="41">
        <v>5</v>
      </c>
      <c r="F7" s="52">
        <v>-18042668.786947601</v>
      </c>
      <c r="G7" s="51"/>
      <c r="H7" s="52">
        <v>-16489885.306925375</v>
      </c>
    </row>
    <row r="8" spans="2:8" s="34" customFormat="1" ht="12.75" customHeight="1">
      <c r="B8" s="102" t="s">
        <v>47</v>
      </c>
      <c r="C8" s="102"/>
      <c r="D8" s="102"/>
      <c r="E8" s="43"/>
      <c r="F8" s="50">
        <v>11573346.123359695</v>
      </c>
      <c r="G8" s="50"/>
      <c r="H8" s="50">
        <v>10110723.845615946</v>
      </c>
    </row>
    <row r="9" spans="2:8" s="34" customFormat="1" ht="12.75" customHeight="1">
      <c r="B9" s="102" t="s">
        <v>48</v>
      </c>
      <c r="C9" s="102"/>
      <c r="D9" s="102"/>
      <c r="E9" s="41">
        <v>6</v>
      </c>
      <c r="F9" s="96">
        <v>-6135908</v>
      </c>
      <c r="G9" s="42"/>
      <c r="H9" s="96">
        <v>-5276739</v>
      </c>
    </row>
    <row r="10" spans="2:8" s="34" customFormat="1" ht="12.75" customHeight="1">
      <c r="B10" s="102" t="s">
        <v>49</v>
      </c>
      <c r="C10" s="102"/>
      <c r="D10" s="102"/>
      <c r="E10" s="41">
        <v>7</v>
      </c>
      <c r="F10" s="96">
        <v>-2183544</v>
      </c>
      <c r="G10" s="42"/>
      <c r="H10" s="96">
        <v>-2403037</v>
      </c>
    </row>
    <row r="11" spans="2:8" s="34" customFormat="1" ht="12.75" customHeight="1">
      <c r="B11" s="108" t="s">
        <v>57</v>
      </c>
      <c r="C11" s="108"/>
      <c r="D11" s="108"/>
      <c r="E11" s="41"/>
      <c r="F11" s="90">
        <v>3253894.1233596951</v>
      </c>
      <c r="G11" s="90"/>
      <c r="H11" s="90">
        <v>2430947.8456159458</v>
      </c>
    </row>
    <row r="12" spans="2:8" s="34" customFormat="1" ht="12.75" customHeight="1">
      <c r="B12" s="102" t="s">
        <v>50</v>
      </c>
      <c r="C12" s="102"/>
      <c r="D12" s="102"/>
      <c r="E12" s="41">
        <v>8</v>
      </c>
      <c r="F12" s="96">
        <v>-818004.6</v>
      </c>
      <c r="G12" s="42"/>
      <c r="H12" s="96">
        <v>-750250</v>
      </c>
    </row>
    <row r="13" spans="2:8" s="34" customFormat="1" ht="25.5" customHeight="1">
      <c r="B13" s="102" t="s">
        <v>123</v>
      </c>
      <c r="C13" s="102"/>
      <c r="D13" s="102"/>
      <c r="E13" s="41"/>
      <c r="F13" s="96">
        <v>-1479461.7999999998</v>
      </c>
      <c r="G13" s="42"/>
      <c r="H13" s="96">
        <v>-224007.19999999995</v>
      </c>
    </row>
    <row r="14" spans="2:8" s="34" customFormat="1" ht="12.75" customHeight="1">
      <c r="B14" s="102" t="s">
        <v>51</v>
      </c>
      <c r="C14" s="102"/>
      <c r="D14" s="102"/>
      <c r="E14" s="41"/>
      <c r="F14" s="96">
        <v>-160019.4</v>
      </c>
      <c r="G14" s="42"/>
      <c r="H14" s="38">
        <v>214045.99999999997</v>
      </c>
    </row>
    <row r="15" spans="2:8" s="34" customFormat="1" ht="12.75" customHeight="1">
      <c r="B15" s="102" t="s">
        <v>52</v>
      </c>
      <c r="C15" s="102"/>
      <c r="D15" s="102"/>
      <c r="E15" s="41">
        <v>9</v>
      </c>
      <c r="F15" s="97">
        <v>103.23975179875379</v>
      </c>
      <c r="G15" s="42"/>
      <c r="H15" s="98">
        <v>-25531.615019585202</v>
      </c>
    </row>
    <row r="16" spans="2:8" s="34" customFormat="1" ht="12.75" customHeight="1" thickBot="1">
      <c r="B16" s="102" t="s">
        <v>124</v>
      </c>
      <c r="C16" s="102"/>
      <c r="D16" s="102"/>
      <c r="E16" s="41"/>
      <c r="F16" s="45">
        <v>796511.56311149395</v>
      </c>
      <c r="G16" s="45"/>
      <c r="H16" s="45">
        <v>1645205.0305963606</v>
      </c>
    </row>
    <row r="17" spans="2:8" s="34" customFormat="1" ht="12.75" customHeight="1" thickBot="1">
      <c r="B17" s="109" t="s">
        <v>125</v>
      </c>
      <c r="C17" s="109"/>
      <c r="D17" s="109"/>
      <c r="E17" s="41"/>
      <c r="F17" s="92">
        <v>-128659.8</v>
      </c>
      <c r="G17" s="42"/>
      <c r="H17" s="91">
        <v>0</v>
      </c>
    </row>
    <row r="18" spans="2:8" s="34" customFormat="1" ht="27.75" customHeight="1" thickTop="1">
      <c r="B18" s="109" t="s">
        <v>126</v>
      </c>
      <c r="C18" s="109"/>
      <c r="D18" s="109"/>
      <c r="E18" s="41"/>
      <c r="F18" s="38">
        <v>667851.7631114939</v>
      </c>
      <c r="G18" s="40"/>
      <c r="H18" s="100">
        <v>1645205.0305963606</v>
      </c>
    </row>
    <row r="19" spans="2:8" s="34" customFormat="1" ht="12.75" customHeight="1">
      <c r="B19" s="102" t="s">
        <v>53</v>
      </c>
      <c r="C19" s="102"/>
      <c r="D19" s="102"/>
      <c r="E19" s="41"/>
      <c r="F19" s="96">
        <v>-39716</v>
      </c>
      <c r="G19" s="42"/>
      <c r="H19" s="96">
        <v>-5056</v>
      </c>
    </row>
    <row r="20" spans="2:8" s="34" customFormat="1" ht="12.75" customHeight="1">
      <c r="B20" s="102" t="s">
        <v>120</v>
      </c>
      <c r="C20" s="102"/>
      <c r="D20" s="102"/>
      <c r="E20" s="41"/>
      <c r="F20" s="96">
        <v>753847</v>
      </c>
      <c r="G20" s="42"/>
      <c r="H20" s="96"/>
    </row>
    <row r="21" spans="2:8" s="34" customFormat="1" ht="12.75" customHeight="1">
      <c r="B21" s="109" t="s">
        <v>127</v>
      </c>
      <c r="C21" s="109"/>
      <c r="D21" s="109"/>
      <c r="E21" s="41"/>
      <c r="F21" s="38"/>
      <c r="G21" s="42"/>
      <c r="H21" s="38"/>
    </row>
    <row r="22" spans="2:8" s="34" customFormat="1" ht="12.75" customHeight="1" thickBot="1">
      <c r="B22" s="102" t="s">
        <v>128</v>
      </c>
      <c r="C22" s="102"/>
      <c r="D22" s="102"/>
      <c r="E22" s="41"/>
      <c r="F22" s="99">
        <v>1381982.763111494</v>
      </c>
      <c r="G22" s="42"/>
      <c r="H22" s="99">
        <v>1640149.0305963606</v>
      </c>
    </row>
    <row r="23" spans="2:8" s="34" customFormat="1" ht="12.75" customHeight="1" thickTop="1">
      <c r="B23" s="102" t="s">
        <v>55</v>
      </c>
      <c r="C23" s="102"/>
      <c r="D23" s="102"/>
      <c r="E23" s="41"/>
      <c r="F23" s="40"/>
      <c r="G23" s="42"/>
      <c r="H23" s="40"/>
    </row>
    <row r="24" spans="2:8" s="34" customFormat="1" ht="12.75" customHeight="1">
      <c r="B24" s="102" t="s">
        <v>56</v>
      </c>
      <c r="C24" s="102"/>
      <c r="D24" s="102"/>
      <c r="E24" s="41"/>
      <c r="F24" s="40">
        <v>667851.7631114939</v>
      </c>
      <c r="G24" s="42"/>
      <c r="H24" s="40">
        <v>1645205.0305963606</v>
      </c>
    </row>
    <row r="25" spans="2:8" s="34" customFormat="1" ht="12.75" customHeight="1">
      <c r="B25" s="102" t="s">
        <v>28</v>
      </c>
      <c r="C25" s="102"/>
      <c r="D25" s="102"/>
      <c r="E25" s="41"/>
      <c r="F25" s="44"/>
      <c r="G25" s="42"/>
      <c r="H25" s="44"/>
    </row>
    <row r="26" spans="2:8" s="34" customFormat="1" ht="12.75" customHeight="1" thickBot="1">
      <c r="B26" s="102"/>
      <c r="C26" s="102"/>
      <c r="D26" s="102"/>
      <c r="E26" s="41"/>
      <c r="F26" s="47">
        <v>667851.7631114939</v>
      </c>
      <c r="G26" s="48"/>
      <c r="H26" s="47">
        <v>1645205.0305963606</v>
      </c>
    </row>
    <row r="27" spans="2:8" s="34" customFormat="1" ht="12.75" customHeight="1" thickTop="1">
      <c r="B27" s="110" t="s">
        <v>129</v>
      </c>
      <c r="C27" s="110"/>
      <c r="D27" s="110"/>
      <c r="E27" s="41">
        <v>10</v>
      </c>
      <c r="F27" s="40">
        <v>211.372718926613</v>
      </c>
      <c r="G27" s="42"/>
      <c r="H27" s="40">
        <v>520.70156839705646</v>
      </c>
    </row>
    <row r="28" spans="2:8" s="34" customFormat="1">
      <c r="B28" s="20"/>
      <c r="C28" s="4"/>
      <c r="D28" s="4"/>
      <c r="E28" s="41"/>
      <c r="F28" s="40"/>
      <c r="G28" s="39"/>
      <c r="H28" s="38"/>
    </row>
    <row r="29" spans="2:8" ht="12.75" customHeight="1">
      <c r="F29" s="95"/>
    </row>
    <row r="30" spans="2:8" ht="12.75" customHeight="1"/>
    <row r="31" spans="2:8" ht="12.75" customHeight="1"/>
    <row r="32" spans="2:8" ht="12.75" customHeight="1"/>
    <row r="33" ht="12.75" customHeight="1"/>
    <row r="34" ht="12.75" customHeight="1"/>
    <row r="35" ht="12.75" customHeight="1"/>
    <row r="37" ht="12.75" customHeight="1"/>
    <row r="38" ht="12.75" customHeight="1"/>
    <row r="40" ht="12.75" customHeight="1"/>
    <row r="41" ht="12.75" customHeight="1"/>
    <row r="42" ht="12.75" customHeight="1"/>
    <row r="43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2" ht="13.5" customHeight="1"/>
    <row r="53" ht="13.5" customHeight="1"/>
    <row r="54" ht="12.75" customHeight="1"/>
  </sheetData>
  <mergeCells count="27">
    <mergeCell ref="B26:D26"/>
    <mergeCell ref="B27:D27"/>
    <mergeCell ref="B11:D11"/>
    <mergeCell ref="B22:D22"/>
    <mergeCell ref="B25:D25"/>
    <mergeCell ref="B17:D17"/>
    <mergeCell ref="B18:D18"/>
    <mergeCell ref="B19:D19"/>
    <mergeCell ref="B21:D21"/>
    <mergeCell ref="B13:D13"/>
    <mergeCell ref="B14:D14"/>
    <mergeCell ref="B15:D15"/>
    <mergeCell ref="B16:D16"/>
    <mergeCell ref="B12:D12"/>
    <mergeCell ref="B20:D20"/>
    <mergeCell ref="B23:D23"/>
    <mergeCell ref="B24:D24"/>
    <mergeCell ref="F2:H2"/>
    <mergeCell ref="B4:D4"/>
    <mergeCell ref="B5:D5"/>
    <mergeCell ref="B6:D6"/>
    <mergeCell ref="B7:D7"/>
    <mergeCell ref="B8:D8"/>
    <mergeCell ref="B9:D9"/>
    <mergeCell ref="B10:D10"/>
    <mergeCell ref="B2:E2"/>
    <mergeCell ref="B3:D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topLeftCell="A31" workbookViewId="0">
      <selection activeCell="F55" sqref="F55"/>
    </sheetView>
  </sheetViews>
  <sheetFormatPr defaultRowHeight="12.75"/>
  <cols>
    <col min="1" max="1" width="9.140625" style="3"/>
    <col min="2" max="3" width="9.140625" style="25"/>
    <col min="4" max="4" width="28.28515625" style="25" customWidth="1"/>
    <col min="5" max="5" width="0.85546875" style="2" customWidth="1"/>
    <col min="6" max="6" width="16.7109375" style="3" customWidth="1"/>
    <col min="7" max="7" width="1" style="23" customWidth="1"/>
    <col min="8" max="8" width="13.85546875" style="3" customWidth="1"/>
    <col min="9" max="16384" width="9.140625" style="3"/>
  </cols>
  <sheetData>
    <row r="1" spans="1:9">
      <c r="A1" s="112" t="s">
        <v>0</v>
      </c>
      <c r="B1" s="112"/>
      <c r="C1" s="112"/>
      <c r="D1" s="112"/>
      <c r="E1" s="112"/>
      <c r="F1" s="113"/>
      <c r="G1" s="113"/>
      <c r="H1" s="113"/>
    </row>
    <row r="2" spans="1:9" ht="45" customHeight="1">
      <c r="A2" s="103" t="s">
        <v>130</v>
      </c>
      <c r="B2" s="103"/>
      <c r="C2" s="103"/>
      <c r="D2" s="103"/>
      <c r="E2" s="103"/>
      <c r="F2" s="114" t="s">
        <v>1</v>
      </c>
      <c r="G2" s="114"/>
      <c r="H2" s="114"/>
    </row>
    <row r="3" spans="1:9">
      <c r="B3" s="22"/>
      <c r="C3" s="22"/>
      <c r="D3" s="22"/>
    </row>
    <row r="4" spans="1:9" s="24" customFormat="1" ht="25.5">
      <c r="B4" s="115"/>
      <c r="C4" s="115"/>
      <c r="D4" s="115"/>
      <c r="E4" s="5"/>
      <c r="F4" s="6" t="s">
        <v>131</v>
      </c>
      <c r="G4" s="89"/>
      <c r="H4" s="6" t="s">
        <v>2</v>
      </c>
    </row>
    <row r="5" spans="1:9" s="8" customFormat="1">
      <c r="B5" s="111" t="s">
        <v>3</v>
      </c>
      <c r="C5" s="111"/>
      <c r="D5" s="111"/>
      <c r="E5" s="7"/>
      <c r="G5" s="21"/>
    </row>
    <row r="6" spans="1:9" s="8" customFormat="1">
      <c r="B6" s="109" t="s">
        <v>4</v>
      </c>
      <c r="C6" s="109"/>
      <c r="D6" s="109"/>
      <c r="E6" s="7"/>
      <c r="F6" s="9"/>
      <c r="G6" s="11"/>
      <c r="H6" s="9"/>
    </row>
    <row r="7" spans="1:9" s="8" customFormat="1">
      <c r="B7" s="109" t="s">
        <v>5</v>
      </c>
      <c r="C7" s="109"/>
      <c r="D7" s="109"/>
      <c r="E7" s="7"/>
      <c r="F7" s="9">
        <v>17817120.749134004</v>
      </c>
      <c r="G7" s="101"/>
      <c r="H7" s="9">
        <v>16999611.598378997</v>
      </c>
      <c r="I7" s="9"/>
    </row>
    <row r="8" spans="1:9" s="8" customFormat="1">
      <c r="B8" s="109" t="s">
        <v>6</v>
      </c>
      <c r="C8" s="109"/>
      <c r="D8" s="109"/>
      <c r="E8" s="7"/>
      <c r="F8" s="9">
        <v>88968.338000000003</v>
      </c>
      <c r="G8" s="101"/>
      <c r="H8" s="9">
        <v>76192</v>
      </c>
    </row>
    <row r="9" spans="1:9" s="8" customFormat="1">
      <c r="B9" s="109" t="s">
        <v>7</v>
      </c>
      <c r="C9" s="109"/>
      <c r="D9" s="109"/>
      <c r="E9" s="7"/>
      <c r="F9" s="9">
        <v>63644.414499999984</v>
      </c>
      <c r="G9" s="101"/>
      <c r="H9" s="9">
        <v>82778.021509999991</v>
      </c>
    </row>
    <row r="10" spans="1:9" s="8" customFormat="1" ht="14.25" customHeight="1">
      <c r="B10" s="109" t="s">
        <v>8</v>
      </c>
      <c r="C10" s="109"/>
      <c r="D10" s="109"/>
      <c r="E10" s="7"/>
      <c r="F10" s="11">
        <v>68025.86</v>
      </c>
      <c r="G10" s="101"/>
      <c r="H10" s="11">
        <v>68025.86</v>
      </c>
    </row>
    <row r="11" spans="1:9" s="8" customFormat="1">
      <c r="B11" s="109" t="s">
        <v>10</v>
      </c>
      <c r="C11" s="109"/>
      <c r="D11" s="109"/>
      <c r="E11" s="7"/>
      <c r="F11" s="12">
        <v>18037759.361634005</v>
      </c>
      <c r="G11" s="101"/>
      <c r="H11" s="12">
        <v>17226607.479888998</v>
      </c>
    </row>
    <row r="12" spans="1:9" s="8" customFormat="1">
      <c r="B12" s="116"/>
      <c r="C12" s="116"/>
      <c r="D12" s="116"/>
      <c r="E12" s="7"/>
      <c r="F12" s="9"/>
      <c r="G12" s="21"/>
      <c r="I12" s="13"/>
    </row>
    <row r="13" spans="1:9" s="8" customFormat="1">
      <c r="B13" s="109" t="s">
        <v>11</v>
      </c>
      <c r="C13" s="109"/>
      <c r="D13" s="109"/>
      <c r="E13" s="7"/>
      <c r="F13" s="9"/>
      <c r="G13" s="11"/>
      <c r="H13" s="9"/>
    </row>
    <row r="14" spans="1:9" s="8" customFormat="1">
      <c r="B14" s="109" t="s">
        <v>12</v>
      </c>
      <c r="C14" s="109"/>
      <c r="D14" s="109"/>
      <c r="E14" s="7"/>
      <c r="F14" s="9">
        <v>7786412.2600449119</v>
      </c>
      <c r="G14" s="11"/>
      <c r="H14" s="9">
        <v>4695536.3508139998</v>
      </c>
      <c r="I14" s="9"/>
    </row>
    <row r="15" spans="1:9" s="8" customFormat="1">
      <c r="B15" s="109" t="s">
        <v>13</v>
      </c>
      <c r="C15" s="109"/>
      <c r="D15" s="109"/>
      <c r="E15" s="7"/>
      <c r="F15" s="9">
        <v>1352911.1819412</v>
      </c>
      <c r="G15" s="11"/>
      <c r="H15" s="9">
        <v>1484570.2202120996</v>
      </c>
      <c r="I15" s="9"/>
    </row>
    <row r="16" spans="1:9" s="8" customFormat="1">
      <c r="B16" s="109" t="s">
        <v>6</v>
      </c>
      <c r="C16" s="109"/>
      <c r="D16" s="109"/>
      <c r="E16" s="7"/>
      <c r="F16" s="9">
        <v>277992.10850480001</v>
      </c>
      <c r="G16" s="11"/>
      <c r="H16" s="9">
        <v>210370.12777809997</v>
      </c>
      <c r="I16" s="9"/>
    </row>
    <row r="17" spans="2:9" s="8" customFormat="1">
      <c r="B17" s="109" t="s">
        <v>14</v>
      </c>
      <c r="C17" s="109"/>
      <c r="D17" s="109"/>
      <c r="E17" s="7"/>
      <c r="F17" s="9">
        <v>116849.78519000005</v>
      </c>
      <c r="G17" s="11"/>
      <c r="H17" s="9">
        <v>104643.56640000027</v>
      </c>
      <c r="I17" s="9"/>
    </row>
    <row r="18" spans="2:9" s="8" customFormat="1">
      <c r="B18" s="109" t="s">
        <v>15</v>
      </c>
      <c r="C18" s="109"/>
      <c r="D18" s="109"/>
      <c r="E18" s="7"/>
      <c r="F18" s="9">
        <v>4456851</v>
      </c>
      <c r="G18" s="11"/>
      <c r="H18" s="9">
        <v>3115052</v>
      </c>
      <c r="I18" s="9"/>
    </row>
    <row r="19" spans="2:9" s="8" customFormat="1">
      <c r="B19" s="109" t="s">
        <v>9</v>
      </c>
      <c r="C19" s="109"/>
      <c r="D19" s="109"/>
      <c r="E19" s="14"/>
      <c r="F19" s="9">
        <v>1876.704</v>
      </c>
      <c r="G19" s="11"/>
      <c r="H19" s="9">
        <v>1856.704</v>
      </c>
      <c r="I19" s="9"/>
    </row>
    <row r="20" spans="2:9" s="8" customFormat="1">
      <c r="B20" s="109" t="s">
        <v>16</v>
      </c>
      <c r="C20" s="109"/>
      <c r="D20" s="109"/>
      <c r="E20" s="7"/>
      <c r="F20" s="11">
        <v>1112095.6399360641</v>
      </c>
      <c r="G20" s="11"/>
      <c r="H20" s="11">
        <v>1933318.1714945</v>
      </c>
      <c r="I20" s="9"/>
    </row>
    <row r="21" spans="2:9" s="8" customFormat="1" ht="36" customHeight="1">
      <c r="B21" s="109" t="s">
        <v>17</v>
      </c>
      <c r="C21" s="109"/>
      <c r="D21" s="109"/>
      <c r="E21" s="7"/>
      <c r="F21" s="11">
        <v>1077688.9009400001</v>
      </c>
      <c r="G21" s="11"/>
      <c r="H21" s="11">
        <v>1273878.45948</v>
      </c>
    </row>
    <row r="22" spans="2:9" s="8" customFormat="1">
      <c r="B22" s="109" t="s">
        <v>18</v>
      </c>
      <c r="C22" s="109"/>
      <c r="D22" s="109"/>
      <c r="E22" s="7"/>
      <c r="F22" s="12">
        <v>16182676.736840576</v>
      </c>
      <c r="G22" s="11"/>
      <c r="H22" s="12">
        <v>12819225</v>
      </c>
    </row>
    <row r="23" spans="2:9" s="8" customFormat="1">
      <c r="B23" s="115"/>
      <c r="C23" s="115"/>
      <c r="D23" s="115"/>
      <c r="E23" s="7"/>
      <c r="F23" s="9"/>
      <c r="G23" s="11"/>
      <c r="H23" s="9"/>
    </row>
    <row r="24" spans="2:9" s="8" customFormat="1" ht="13.5" thickBot="1">
      <c r="B24" s="109" t="s">
        <v>19</v>
      </c>
      <c r="C24" s="109"/>
      <c r="D24" s="109"/>
      <c r="E24" s="7"/>
      <c r="F24" s="15">
        <v>34220436.098474577</v>
      </c>
      <c r="G24" s="11"/>
      <c r="H24" s="15">
        <v>30045833.080067698</v>
      </c>
    </row>
    <row r="25" spans="2:9" s="8" customFormat="1" ht="13.5" thickTop="1">
      <c r="B25" s="115"/>
      <c r="C25" s="115"/>
      <c r="D25" s="115"/>
      <c r="E25" s="7"/>
      <c r="F25" s="9"/>
      <c r="G25" s="11"/>
      <c r="H25" s="9"/>
    </row>
    <row r="26" spans="2:9" s="8" customFormat="1">
      <c r="B26" s="111" t="s">
        <v>20</v>
      </c>
      <c r="C26" s="111"/>
      <c r="D26" s="111"/>
      <c r="E26" s="7"/>
      <c r="F26" s="9"/>
      <c r="G26" s="11"/>
      <c r="H26" s="9"/>
    </row>
    <row r="27" spans="2:9" s="8" customFormat="1">
      <c r="B27" s="109" t="s">
        <v>21</v>
      </c>
      <c r="C27" s="109"/>
      <c r="D27" s="109"/>
      <c r="E27" s="7"/>
      <c r="F27" s="9"/>
      <c r="G27" s="11"/>
      <c r="H27" s="9"/>
    </row>
    <row r="28" spans="2:9" s="8" customFormat="1">
      <c r="B28" s="109" t="s">
        <v>22</v>
      </c>
      <c r="C28" s="109"/>
      <c r="D28" s="109"/>
      <c r="E28" s="7"/>
      <c r="F28" s="9">
        <v>2787695.7662549997</v>
      </c>
      <c r="G28" s="11"/>
      <c r="H28" s="9">
        <v>2787696</v>
      </c>
      <c r="I28" s="9"/>
    </row>
    <row r="29" spans="2:9" s="8" customFormat="1">
      <c r="B29" s="109" t="s">
        <v>23</v>
      </c>
      <c r="C29" s="109"/>
      <c r="D29" s="109"/>
      <c r="E29" s="7"/>
      <c r="F29" s="16">
        <v>-947400</v>
      </c>
      <c r="G29" s="11"/>
      <c r="H29" s="16">
        <v>-947400</v>
      </c>
      <c r="I29" s="9"/>
    </row>
    <row r="30" spans="2:9" s="8" customFormat="1">
      <c r="B30" s="109" t="s">
        <v>24</v>
      </c>
      <c r="C30" s="109"/>
      <c r="D30" s="109"/>
      <c r="E30" s="7"/>
      <c r="F30" s="16">
        <v>-152427.38634</v>
      </c>
      <c r="G30" s="11"/>
      <c r="H30" s="16">
        <v>-152427.38634</v>
      </c>
      <c r="I30" s="9"/>
    </row>
    <row r="31" spans="2:9" s="8" customFormat="1">
      <c r="B31" s="109" t="s">
        <v>25</v>
      </c>
      <c r="C31" s="109"/>
      <c r="D31" s="109"/>
      <c r="E31" s="7"/>
      <c r="F31" s="9">
        <v>2529443.80339</v>
      </c>
      <c r="G31" s="11"/>
      <c r="H31" s="9">
        <v>1965357.20802</v>
      </c>
      <c r="I31" s="9"/>
    </row>
    <row r="32" spans="2:9" s="8" customFormat="1">
      <c r="B32" s="109" t="s">
        <v>26</v>
      </c>
      <c r="C32" s="109"/>
      <c r="D32" s="109"/>
      <c r="E32" s="7"/>
      <c r="F32" s="17">
        <v>5665333.9655565117</v>
      </c>
      <c r="G32" s="11"/>
      <c r="H32" s="17">
        <v>4820513</v>
      </c>
      <c r="I32" s="9"/>
    </row>
    <row r="33" spans="2:9" s="8" customFormat="1">
      <c r="B33" s="115"/>
      <c r="C33" s="115"/>
      <c r="D33" s="115"/>
      <c r="E33" s="7"/>
      <c r="F33" s="9"/>
      <c r="G33" s="11"/>
      <c r="H33" s="9"/>
      <c r="I33" s="10"/>
    </row>
    <row r="34" spans="2:9" s="8" customFormat="1">
      <c r="B34" s="109" t="s">
        <v>27</v>
      </c>
      <c r="C34" s="109"/>
      <c r="D34" s="109"/>
      <c r="E34" s="7"/>
      <c r="F34" s="9">
        <v>9882646.3644561116</v>
      </c>
      <c r="G34" s="11"/>
      <c r="H34" s="9">
        <v>8473738.8216800001</v>
      </c>
    </row>
    <row r="35" spans="2:9" s="8" customFormat="1">
      <c r="B35" s="109" t="s">
        <v>28</v>
      </c>
      <c r="C35" s="109"/>
      <c r="D35" s="109"/>
      <c r="E35" s="7"/>
      <c r="F35" s="17"/>
      <c r="G35" s="11"/>
      <c r="H35" s="17"/>
    </row>
    <row r="36" spans="2:9" s="8" customFormat="1">
      <c r="B36" s="109" t="s">
        <v>29</v>
      </c>
      <c r="C36" s="109"/>
      <c r="D36" s="109"/>
      <c r="E36" s="7"/>
      <c r="F36" s="12">
        <v>9882646.3644561116</v>
      </c>
      <c r="G36" s="11"/>
      <c r="H36" s="12">
        <v>8473738.8216800001</v>
      </c>
      <c r="I36" s="9"/>
    </row>
    <row r="37" spans="2:9" s="8" customFormat="1">
      <c r="B37" s="116"/>
      <c r="C37" s="116"/>
      <c r="D37" s="116"/>
      <c r="E37" s="7"/>
      <c r="F37" s="9"/>
      <c r="G37" s="11"/>
      <c r="H37" s="9"/>
    </row>
    <row r="38" spans="2:9" s="8" customFormat="1">
      <c r="B38" s="109" t="s">
        <v>30</v>
      </c>
      <c r="C38" s="109"/>
      <c r="D38" s="109"/>
      <c r="E38" s="7"/>
      <c r="F38" s="9"/>
      <c r="G38" s="11"/>
      <c r="H38" s="9"/>
    </row>
    <row r="39" spans="2:9" s="8" customFormat="1">
      <c r="B39" s="109" t="s">
        <v>31</v>
      </c>
      <c r="C39" s="109"/>
      <c r="D39" s="109"/>
      <c r="E39" s="7"/>
      <c r="F39" s="11">
        <v>8880016.4736100007</v>
      </c>
      <c r="G39" s="11"/>
      <c r="H39" s="11">
        <v>8253999.3736500004</v>
      </c>
      <c r="I39" s="9"/>
    </row>
    <row r="40" spans="2:9" s="8" customFormat="1">
      <c r="B40" s="109" t="s">
        <v>32</v>
      </c>
      <c r="C40" s="109"/>
      <c r="D40" s="109"/>
      <c r="E40" s="7"/>
      <c r="F40" s="11">
        <v>1062740.47</v>
      </c>
      <c r="G40" s="11"/>
      <c r="H40" s="11">
        <v>1062740</v>
      </c>
      <c r="I40" s="9"/>
    </row>
    <row r="41" spans="2:9" s="8" customFormat="1">
      <c r="B41" s="109" t="s">
        <v>33</v>
      </c>
      <c r="C41" s="109"/>
      <c r="D41" s="109"/>
      <c r="E41" s="7"/>
      <c r="F41" s="9">
        <v>125406.77231999999</v>
      </c>
      <c r="G41" s="11"/>
      <c r="H41" s="9">
        <v>840638.49878999998</v>
      </c>
      <c r="I41" s="9"/>
    </row>
    <row r="42" spans="2:9" s="8" customFormat="1">
      <c r="B42" s="109" t="s">
        <v>34</v>
      </c>
      <c r="C42" s="109"/>
      <c r="D42" s="109"/>
      <c r="E42" s="7"/>
      <c r="F42" s="12">
        <v>10068163.715930002</v>
      </c>
      <c r="G42" s="11"/>
      <c r="H42" s="12">
        <v>10157377.872439999</v>
      </c>
    </row>
    <row r="43" spans="2:9" s="8" customFormat="1">
      <c r="B43" s="116"/>
      <c r="C43" s="116"/>
      <c r="D43" s="116"/>
      <c r="E43" s="7"/>
      <c r="F43" s="9"/>
      <c r="G43" s="11"/>
      <c r="H43" s="9"/>
    </row>
    <row r="44" spans="2:9" s="8" customFormat="1">
      <c r="B44" s="109" t="s">
        <v>35</v>
      </c>
      <c r="C44" s="109"/>
      <c r="D44" s="109"/>
      <c r="E44" s="7"/>
      <c r="F44" s="9"/>
      <c r="G44" s="11"/>
      <c r="H44" s="9"/>
    </row>
    <row r="45" spans="2:9" s="8" customFormat="1">
      <c r="B45" s="109" t="s">
        <v>33</v>
      </c>
      <c r="C45" s="109"/>
      <c r="D45" s="109"/>
      <c r="E45" s="7"/>
      <c r="F45" s="9">
        <v>6820901.1548120612</v>
      </c>
      <c r="G45" s="11"/>
      <c r="H45" s="9">
        <v>6170557</v>
      </c>
      <c r="I45" s="9"/>
    </row>
    <row r="46" spans="2:9" s="8" customFormat="1">
      <c r="B46" s="109" t="s">
        <v>36</v>
      </c>
      <c r="C46" s="109"/>
      <c r="D46" s="109"/>
      <c r="E46" s="7"/>
      <c r="F46" s="9">
        <v>4886479.1887499997</v>
      </c>
      <c r="G46" s="11"/>
      <c r="H46" s="9">
        <v>2565258</v>
      </c>
      <c r="I46" s="9"/>
    </row>
    <row r="47" spans="2:9" s="8" customFormat="1">
      <c r="B47" s="109" t="s">
        <v>37</v>
      </c>
      <c r="C47" s="109"/>
      <c r="D47" s="109"/>
      <c r="E47" s="7"/>
      <c r="F47" s="9">
        <v>140986.82712</v>
      </c>
      <c r="G47" s="11"/>
      <c r="H47" s="9">
        <v>331493</v>
      </c>
      <c r="I47" s="9"/>
    </row>
    <row r="48" spans="2:9" s="8" customFormat="1">
      <c r="B48" s="109" t="s">
        <v>38</v>
      </c>
      <c r="C48" s="109"/>
      <c r="D48" s="109"/>
      <c r="E48" s="7"/>
      <c r="F48" s="9">
        <v>1658579.7205599998</v>
      </c>
      <c r="G48" s="11"/>
      <c r="H48" s="9">
        <v>1574125</v>
      </c>
      <c r="I48" s="9"/>
    </row>
    <row r="49" spans="2:9" s="8" customFormat="1">
      <c r="B49" s="109" t="s">
        <v>39</v>
      </c>
      <c r="C49" s="109"/>
      <c r="D49" s="109"/>
      <c r="E49" s="7"/>
      <c r="F49" s="9">
        <v>294340.54098726396</v>
      </c>
      <c r="G49" s="11"/>
      <c r="H49" s="9">
        <v>380085</v>
      </c>
      <c r="I49" s="9"/>
    </row>
    <row r="50" spans="2:9" s="8" customFormat="1">
      <c r="B50" s="109" t="s">
        <v>40</v>
      </c>
      <c r="C50" s="109"/>
      <c r="D50" s="109"/>
      <c r="E50" s="7"/>
      <c r="F50" s="17">
        <v>468338.58601104008</v>
      </c>
      <c r="G50" s="11"/>
      <c r="H50" s="17">
        <v>393198</v>
      </c>
      <c r="I50" s="9"/>
    </row>
    <row r="51" spans="2:9" s="8" customFormat="1">
      <c r="B51" s="109" t="s">
        <v>41</v>
      </c>
      <c r="C51" s="109"/>
      <c r="D51" s="109"/>
      <c r="E51" s="7"/>
      <c r="F51" s="12">
        <v>14269626.018240366</v>
      </c>
      <c r="G51" s="11"/>
      <c r="H51" s="12">
        <v>11414716</v>
      </c>
    </row>
    <row r="52" spans="2:9" s="8" customFormat="1">
      <c r="B52" s="109"/>
      <c r="C52" s="109"/>
      <c r="D52" s="109"/>
      <c r="E52" s="7"/>
      <c r="F52" s="9"/>
      <c r="G52" s="11"/>
      <c r="H52" s="9"/>
    </row>
    <row r="53" spans="2:9" s="8" customFormat="1" ht="13.5" thickBot="1">
      <c r="B53" s="109" t="s">
        <v>42</v>
      </c>
      <c r="C53" s="109"/>
      <c r="D53" s="109"/>
      <c r="E53" s="7"/>
      <c r="F53" s="15">
        <v>34220436.09862648</v>
      </c>
      <c r="G53" s="11"/>
      <c r="H53" s="15">
        <v>30045832.694119997</v>
      </c>
      <c r="I53" s="9"/>
    </row>
    <row r="54" spans="2:9" s="8" customFormat="1" ht="13.5" thickTop="1">
      <c r="B54" s="117" t="s">
        <v>43</v>
      </c>
      <c r="C54" s="117"/>
      <c r="D54" s="117"/>
      <c r="E54" s="7"/>
      <c r="F54" s="18">
        <v>3108</v>
      </c>
      <c r="G54" s="18"/>
      <c r="H54" s="18">
        <v>2430</v>
      </c>
      <c r="I54" s="9"/>
    </row>
    <row r="55" spans="2:9" s="8" customFormat="1">
      <c r="B55" s="117" t="s">
        <v>44</v>
      </c>
      <c r="C55" s="117"/>
      <c r="D55" s="117"/>
      <c r="E55" s="7"/>
      <c r="F55" s="18">
        <v>1200</v>
      </c>
      <c r="G55" s="18"/>
      <c r="H55" s="18">
        <v>1200</v>
      </c>
      <c r="I55" s="9"/>
    </row>
    <row r="57" spans="2:9">
      <c r="B57" s="26"/>
      <c r="F57" s="19"/>
      <c r="G57" s="27"/>
      <c r="H57" s="19"/>
    </row>
    <row r="58" spans="2:9">
      <c r="B58" s="26"/>
    </row>
    <row r="59" spans="2:9">
      <c r="B59" s="24"/>
      <c r="C59" s="24"/>
      <c r="D59" s="24"/>
      <c r="E59" s="7"/>
      <c r="F59" s="8"/>
      <c r="G59" s="21"/>
      <c r="H59" s="8"/>
    </row>
  </sheetData>
  <mergeCells count="56">
    <mergeCell ref="B54:D54"/>
    <mergeCell ref="B55:D55"/>
    <mergeCell ref="B49:D49"/>
    <mergeCell ref="B50:D50"/>
    <mergeCell ref="B51:D51"/>
    <mergeCell ref="B52:D52"/>
    <mergeCell ref="B53:D53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36:D36"/>
    <mergeCell ref="B26:D26"/>
    <mergeCell ref="B27:D27"/>
    <mergeCell ref="B28:D28"/>
    <mergeCell ref="B29:D29"/>
    <mergeCell ref="B30:D30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0:D10"/>
    <mergeCell ref="B11:D11"/>
    <mergeCell ref="B12:D12"/>
    <mergeCell ref="B13:D13"/>
    <mergeCell ref="B6:D6"/>
    <mergeCell ref="B7:D7"/>
    <mergeCell ref="B8:D8"/>
    <mergeCell ref="B9:D9"/>
    <mergeCell ref="B5:D5"/>
    <mergeCell ref="A1:E1"/>
    <mergeCell ref="F1:H1"/>
    <mergeCell ref="A2:E2"/>
    <mergeCell ref="F2:H2"/>
    <mergeCell ref="B4:D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opLeftCell="A7" workbookViewId="0">
      <selection activeCell="E35" sqref="E35:E39"/>
    </sheetView>
  </sheetViews>
  <sheetFormatPr defaultRowHeight="12"/>
  <cols>
    <col min="1" max="1" width="9.140625" style="65"/>
    <col min="2" max="2" width="52.140625" style="65" customWidth="1"/>
    <col min="3" max="3" width="18.85546875" style="65" customWidth="1"/>
    <col min="4" max="4" width="2.7109375" style="65" customWidth="1"/>
    <col min="5" max="5" width="17.5703125" style="64" customWidth="1"/>
    <col min="6" max="16384" width="9.140625" style="65"/>
  </cols>
  <sheetData>
    <row r="1" spans="1:7" ht="42.75" customHeight="1">
      <c r="A1" s="119" t="s">
        <v>132</v>
      </c>
      <c r="B1" s="119"/>
      <c r="C1" s="119"/>
      <c r="D1" s="66"/>
      <c r="E1" s="53" t="s">
        <v>1</v>
      </c>
    </row>
    <row r="2" spans="1:7" ht="12.75">
      <c r="A2" s="54" t="s">
        <v>59</v>
      </c>
      <c r="B2" s="54"/>
      <c r="C2" s="54"/>
      <c r="D2" s="54"/>
      <c r="E2" s="54"/>
    </row>
    <row r="3" spans="1:7" s="21" customFormat="1" ht="25.5">
      <c r="A3" s="55"/>
      <c r="B3" s="55"/>
      <c r="C3" s="56" t="s">
        <v>133</v>
      </c>
      <c r="D3" s="57"/>
      <c r="E3" s="56" t="s">
        <v>134</v>
      </c>
    </row>
    <row r="4" spans="1:7" s="21" customFormat="1" ht="12.75">
      <c r="A4" s="118" t="s">
        <v>60</v>
      </c>
      <c r="B4" s="118"/>
      <c r="C4" s="58"/>
      <c r="D4" s="58"/>
      <c r="E4" s="59"/>
    </row>
    <row r="5" spans="1:7" s="21" customFormat="1" ht="12.75">
      <c r="A5" s="118" t="s">
        <v>61</v>
      </c>
      <c r="B5" s="118"/>
      <c r="C5" s="60">
        <v>32873831.868770003</v>
      </c>
      <c r="D5" s="60"/>
      <c r="E5" s="60">
        <v>29952392.516929995</v>
      </c>
      <c r="G5" s="11"/>
    </row>
    <row r="6" spans="1:7" s="21" customFormat="1" ht="12.75">
      <c r="B6" s="21" t="s">
        <v>62</v>
      </c>
      <c r="C6" s="46">
        <v>32559984</v>
      </c>
      <c r="D6" s="46"/>
      <c r="E6" s="46">
        <v>29353322.57099</v>
      </c>
      <c r="G6" s="11"/>
    </row>
    <row r="7" spans="1:7" s="21" customFormat="1" ht="12.75">
      <c r="B7" s="21" t="s">
        <v>63</v>
      </c>
      <c r="C7" s="46">
        <v>313848</v>
      </c>
      <c r="D7" s="46"/>
      <c r="E7" s="46">
        <v>599070</v>
      </c>
    </row>
    <row r="8" spans="1:7" s="21" customFormat="1" ht="12.75">
      <c r="A8" s="118" t="s">
        <v>64</v>
      </c>
      <c r="B8" s="118"/>
      <c r="C8" s="60">
        <v>31861498.352964371</v>
      </c>
      <c r="D8" s="60"/>
      <c r="E8" s="60">
        <v>28003147.438716907</v>
      </c>
      <c r="G8" s="59"/>
    </row>
    <row r="9" spans="1:7" s="21" customFormat="1" ht="12.75">
      <c r="B9" s="21" t="s">
        <v>65</v>
      </c>
      <c r="C9" s="46">
        <v>26700746.450654369</v>
      </c>
      <c r="D9" s="46"/>
      <c r="E9" s="46">
        <v>23227770.922572605</v>
      </c>
      <c r="F9" s="63"/>
    </row>
    <row r="10" spans="1:7" s="21" customFormat="1" ht="12.75">
      <c r="B10" s="21" t="s">
        <v>66</v>
      </c>
      <c r="C10" s="46">
        <v>1275688.4303400002</v>
      </c>
      <c r="D10" s="46"/>
      <c r="E10" s="46">
        <v>1319474.0341600003</v>
      </c>
      <c r="G10" s="59"/>
    </row>
    <row r="11" spans="1:7" s="21" customFormat="1" ht="12.75">
      <c r="B11" s="21" t="s">
        <v>67</v>
      </c>
      <c r="C11" s="46">
        <v>164751.59873</v>
      </c>
      <c r="D11" s="46"/>
      <c r="E11" s="46">
        <v>163284.046</v>
      </c>
    </row>
    <row r="12" spans="1:7" s="21" customFormat="1" ht="12.75">
      <c r="B12" s="21" t="s">
        <v>68</v>
      </c>
      <c r="C12" s="46">
        <v>2871405.12506</v>
      </c>
      <c r="D12" s="46"/>
      <c r="E12" s="46">
        <v>2810862.4990543001</v>
      </c>
      <c r="G12" s="11"/>
    </row>
    <row r="13" spans="1:7" s="21" customFormat="1" ht="12.75">
      <c r="B13" s="21" t="s">
        <v>69</v>
      </c>
      <c r="C13" s="46">
        <v>657933.15654999996</v>
      </c>
      <c r="D13" s="46"/>
      <c r="E13" s="46">
        <v>481755.93693000003</v>
      </c>
      <c r="G13" s="11"/>
    </row>
    <row r="14" spans="1:7" s="21" customFormat="1" ht="12.75">
      <c r="B14" s="21" t="s">
        <v>70</v>
      </c>
      <c r="C14" s="46">
        <v>190973.5916300001</v>
      </c>
      <c r="D14" s="46"/>
      <c r="E14" s="46"/>
      <c r="G14" s="11"/>
    </row>
    <row r="15" spans="1:7" s="21" customFormat="1" ht="12.75">
      <c r="A15" s="120" t="s">
        <v>71</v>
      </c>
      <c r="B15" s="120"/>
      <c r="C15" s="60">
        <v>1012333.5158056319</v>
      </c>
      <c r="D15" s="60"/>
      <c r="E15" s="60">
        <v>1949245.0782130882</v>
      </c>
      <c r="G15" s="61"/>
    </row>
    <row r="16" spans="1:7" s="21" customFormat="1" ht="12.75">
      <c r="A16" s="118" t="s">
        <v>72</v>
      </c>
      <c r="B16" s="118"/>
      <c r="C16" s="58"/>
      <c r="D16" s="58"/>
      <c r="E16" s="60"/>
    </row>
    <row r="17" spans="1:8" s="21" customFormat="1" ht="12.75">
      <c r="A17" s="62" t="s">
        <v>73</v>
      </c>
      <c r="B17" s="62"/>
      <c r="C17" s="60">
        <v>1355328.3089999999</v>
      </c>
      <c r="D17" s="60"/>
      <c r="E17" s="60">
        <v>440</v>
      </c>
    </row>
    <row r="18" spans="1:8" s="21" customFormat="1" ht="12.75">
      <c r="B18" s="21" t="s">
        <v>74</v>
      </c>
      <c r="C18" s="46">
        <v>49660.309000000001</v>
      </c>
      <c r="D18" s="46"/>
      <c r="E18" s="46">
        <v>440</v>
      </c>
      <c r="G18" s="59"/>
    </row>
    <row r="19" spans="1:8" s="21" customFormat="1" ht="12.75">
      <c r="B19" s="21" t="s">
        <v>75</v>
      </c>
      <c r="C19" s="46">
        <v>0</v>
      </c>
      <c r="D19" s="46"/>
      <c r="E19" s="46"/>
    </row>
    <row r="20" spans="1:8" s="21" customFormat="1" ht="12.75">
      <c r="B20" s="21" t="s">
        <v>76</v>
      </c>
      <c r="C20" s="46">
        <v>0</v>
      </c>
      <c r="D20" s="46"/>
      <c r="E20" s="46"/>
      <c r="G20" s="59"/>
    </row>
    <row r="21" spans="1:8" s="21" customFormat="1" ht="12.75">
      <c r="B21" s="21" t="s">
        <v>77</v>
      </c>
      <c r="C21" s="46">
        <v>1305668</v>
      </c>
      <c r="D21" s="46"/>
      <c r="E21" s="46"/>
    </row>
    <row r="22" spans="1:8" s="21" customFormat="1" ht="12.75">
      <c r="A22" s="62" t="s">
        <v>78</v>
      </c>
      <c r="B22" s="62"/>
      <c r="C22" s="60">
        <v>4863065.6082499996</v>
      </c>
      <c r="D22" s="60"/>
      <c r="E22" s="60">
        <v>1284696.36436</v>
      </c>
    </row>
    <row r="23" spans="1:8" s="21" customFormat="1" ht="12.75">
      <c r="B23" s="21" t="s">
        <v>79</v>
      </c>
      <c r="C23" s="46">
        <v>3259668.00825</v>
      </c>
      <c r="D23" s="46"/>
      <c r="E23" s="46">
        <v>1284696.36436</v>
      </c>
      <c r="F23" s="11"/>
    </row>
    <row r="24" spans="1:8" s="21" customFormat="1" ht="12.75">
      <c r="B24" s="21" t="s">
        <v>80</v>
      </c>
      <c r="C24" s="46">
        <v>0</v>
      </c>
      <c r="D24" s="46"/>
      <c r="E24" s="46"/>
    </row>
    <row r="25" spans="1:8" s="21" customFormat="1" ht="12.75">
      <c r="B25" s="21" t="s">
        <v>135</v>
      </c>
      <c r="C25" s="46">
        <v>297730</v>
      </c>
      <c r="D25" s="46"/>
      <c r="E25" s="46" t="s">
        <v>59</v>
      </c>
      <c r="G25" s="59"/>
    </row>
    <row r="26" spans="1:8" s="21" customFormat="1" ht="12.75">
      <c r="B26" s="21" t="s">
        <v>70</v>
      </c>
      <c r="C26" s="46">
        <v>1305668</v>
      </c>
      <c r="D26" s="46"/>
      <c r="E26" s="46"/>
    </row>
    <row r="27" spans="1:8" s="21" customFormat="1" ht="12.75">
      <c r="C27" s="46"/>
      <c r="D27" s="46"/>
      <c r="E27" s="46"/>
    </row>
    <row r="28" spans="1:8" s="21" customFormat="1" ht="12.75">
      <c r="A28" s="120" t="s">
        <v>81</v>
      </c>
      <c r="B28" s="120"/>
      <c r="C28" s="60">
        <v>-3507737.2992499997</v>
      </c>
      <c r="D28" s="60"/>
      <c r="E28" s="60">
        <v>-1284256.36436</v>
      </c>
      <c r="G28" s="63"/>
    </row>
    <row r="29" spans="1:8" s="21" customFormat="1" ht="12.75">
      <c r="A29" s="122" t="s">
        <v>82</v>
      </c>
      <c r="B29" s="122"/>
      <c r="C29" s="58"/>
      <c r="D29" s="58"/>
      <c r="E29" s="60"/>
    </row>
    <row r="30" spans="1:8" s="21" customFormat="1" ht="12.75">
      <c r="A30" s="122" t="s">
        <v>83</v>
      </c>
      <c r="B30" s="122"/>
      <c r="C30" s="60">
        <v>13507108.526440002</v>
      </c>
      <c r="D30" s="60"/>
      <c r="E30" s="60">
        <v>10807473.940469999</v>
      </c>
    </row>
    <row r="31" spans="1:8" s="21" customFormat="1" ht="12.75">
      <c r="B31" s="21" t="s">
        <v>84</v>
      </c>
      <c r="C31" s="46">
        <v>0</v>
      </c>
      <c r="D31" s="46"/>
      <c r="E31" s="46"/>
      <c r="H31" s="11"/>
    </row>
    <row r="32" spans="1:8" s="21" customFormat="1" ht="12.75">
      <c r="B32" s="21" t="s">
        <v>85</v>
      </c>
      <c r="C32" s="46">
        <v>13507108.526440002</v>
      </c>
      <c r="D32" s="46"/>
      <c r="E32" s="46">
        <v>9478927.545239998</v>
      </c>
      <c r="F32" s="46"/>
      <c r="H32" s="11"/>
    </row>
    <row r="33" spans="1:9" s="21" customFormat="1" ht="12.75">
      <c r="B33" s="21" t="s">
        <v>63</v>
      </c>
      <c r="C33" s="46"/>
      <c r="D33" s="46"/>
      <c r="E33" s="46">
        <v>1328546.3952299999</v>
      </c>
      <c r="G33" s="46"/>
    </row>
    <row r="34" spans="1:9" s="21" customFormat="1" ht="12.75">
      <c r="A34" s="122" t="s">
        <v>86</v>
      </c>
      <c r="B34" s="122"/>
      <c r="C34" s="60">
        <v>11832927.33739</v>
      </c>
      <c r="D34" s="60"/>
      <c r="E34" s="60">
        <v>10825298.396400003</v>
      </c>
    </row>
    <row r="35" spans="1:9" s="21" customFormat="1" ht="12.75">
      <c r="B35" s="21" t="s">
        <v>87</v>
      </c>
      <c r="C35" s="46">
        <v>11601549.663790001</v>
      </c>
      <c r="D35" s="46"/>
      <c r="E35" s="46">
        <v>10562538.262770003</v>
      </c>
      <c r="F35" s="46"/>
      <c r="G35" s="11"/>
    </row>
    <row r="36" spans="1:9" s="21" customFormat="1" ht="12.75">
      <c r="B36" s="21" t="s">
        <v>88</v>
      </c>
      <c r="C36" s="46">
        <v>0</v>
      </c>
      <c r="D36" s="46"/>
      <c r="E36" s="46">
        <v>983.05700000000002</v>
      </c>
      <c r="F36" s="11"/>
      <c r="G36" s="61"/>
      <c r="H36" s="11"/>
    </row>
    <row r="37" spans="1:9" s="21" customFormat="1" ht="12.75">
      <c r="B37" s="21" t="s">
        <v>89</v>
      </c>
      <c r="C37" s="46">
        <v>0</v>
      </c>
      <c r="D37" s="46"/>
      <c r="E37" s="46">
        <v>0</v>
      </c>
      <c r="F37" s="11"/>
      <c r="H37" s="11"/>
    </row>
    <row r="38" spans="1:9" s="21" customFormat="1" ht="12.75">
      <c r="B38" s="21" t="s">
        <v>90</v>
      </c>
      <c r="C38" s="46">
        <v>0</v>
      </c>
      <c r="D38" s="46"/>
      <c r="E38" s="46">
        <v>0</v>
      </c>
      <c r="H38" s="11"/>
      <c r="I38" s="61"/>
    </row>
    <row r="39" spans="1:9" s="21" customFormat="1" ht="12.75">
      <c r="B39" s="21" t="s">
        <v>91</v>
      </c>
      <c r="C39" s="46">
        <v>231377.67359999998</v>
      </c>
      <c r="D39" s="46"/>
      <c r="E39" s="46">
        <v>261777.07663</v>
      </c>
      <c r="F39" s="59"/>
      <c r="H39" s="11"/>
    </row>
    <row r="40" spans="1:9" s="21" customFormat="1" ht="12.75">
      <c r="B40" s="21" t="s">
        <v>92</v>
      </c>
      <c r="C40" s="46">
        <v>0</v>
      </c>
      <c r="D40" s="46"/>
      <c r="E40" s="46">
        <v>0</v>
      </c>
      <c r="F40" s="11"/>
      <c r="H40" s="11"/>
    </row>
    <row r="41" spans="1:9" s="21" customFormat="1" ht="12.75">
      <c r="B41" s="21" t="s">
        <v>70</v>
      </c>
      <c r="C41" s="46">
        <v>0</v>
      </c>
      <c r="D41" s="46"/>
      <c r="E41" s="21">
        <v>0</v>
      </c>
      <c r="H41" s="11"/>
    </row>
    <row r="42" spans="1:9" s="21" customFormat="1" ht="12.75">
      <c r="A42" s="120" t="s">
        <v>93</v>
      </c>
      <c r="B42" s="120"/>
      <c r="C42" s="60">
        <v>1674181.189050002</v>
      </c>
      <c r="D42" s="60"/>
      <c r="E42" s="60">
        <v>-17824.455930003896</v>
      </c>
      <c r="G42" s="63"/>
    </row>
    <row r="43" spans="1:9" s="21" customFormat="1" ht="12.75">
      <c r="A43" s="121" t="s">
        <v>94</v>
      </c>
      <c r="B43" s="121"/>
      <c r="C43" s="60">
        <v>-821222.59439436579</v>
      </c>
      <c r="D43" s="60"/>
      <c r="E43" s="60">
        <v>647164.25792308431</v>
      </c>
    </row>
    <row r="44" spans="1:9" s="21" customFormat="1" ht="12.75">
      <c r="A44" s="121" t="s">
        <v>95</v>
      </c>
      <c r="B44" s="121"/>
      <c r="C44" s="60">
        <v>1933318.1714945</v>
      </c>
      <c r="D44" s="60"/>
      <c r="E44" s="60">
        <v>470739</v>
      </c>
    </row>
    <row r="45" spans="1:9" s="21" customFormat="1" ht="12.75">
      <c r="A45" s="121" t="s">
        <v>96</v>
      </c>
      <c r="B45" s="121"/>
      <c r="C45" s="60">
        <v>1112095.5771001342</v>
      </c>
      <c r="D45" s="60"/>
      <c r="E45" s="60">
        <v>1117903.2579230843</v>
      </c>
      <c r="G45" s="59"/>
    </row>
    <row r="46" spans="1:9" s="8" customFormat="1" ht="12.75">
      <c r="C46" s="9"/>
      <c r="E46" s="60"/>
      <c r="G46" s="67"/>
      <c r="H46" s="21"/>
      <c r="I46" s="21"/>
    </row>
  </sheetData>
  <mergeCells count="14">
    <mergeCell ref="A44:B44"/>
    <mergeCell ref="A45:B45"/>
    <mergeCell ref="A28:B28"/>
    <mergeCell ref="A29:B29"/>
    <mergeCell ref="A30:B30"/>
    <mergeCell ref="A34:B34"/>
    <mergeCell ref="A42:B42"/>
    <mergeCell ref="A43:B43"/>
    <mergeCell ref="A16:B16"/>
    <mergeCell ref="A1:C1"/>
    <mergeCell ref="A4:B4"/>
    <mergeCell ref="A5:B5"/>
    <mergeCell ref="A8:B8"/>
    <mergeCell ref="A15:B1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26"/>
  <sheetViews>
    <sheetView topLeftCell="A7" workbookViewId="0">
      <selection activeCell="L21" sqref="L21"/>
    </sheetView>
  </sheetViews>
  <sheetFormatPr defaultRowHeight="12.75"/>
  <cols>
    <col min="1" max="1" width="4.7109375" style="73" customWidth="1"/>
    <col min="2" max="2" width="41.5703125" style="73" customWidth="1"/>
    <col min="3" max="3" width="12.28515625" style="73" customWidth="1"/>
    <col min="4" max="4" width="1.28515625" style="73" customWidth="1"/>
    <col min="5" max="5" width="10.42578125" style="73" customWidth="1"/>
    <col min="6" max="6" width="1" style="73" customWidth="1"/>
    <col min="7" max="7" width="1.140625" style="73" customWidth="1"/>
    <col min="8" max="8" width="13.42578125" style="73" customWidth="1"/>
    <col min="9" max="9" width="0.7109375" style="83" customWidth="1"/>
    <col min="10" max="10" width="12" style="73" customWidth="1"/>
    <col min="11" max="11" width="0.7109375" style="83" customWidth="1"/>
    <col min="12" max="12" width="12" style="83" customWidth="1"/>
    <col min="13" max="13" width="1" style="83" customWidth="1"/>
    <col min="14" max="14" width="14.42578125" style="73" customWidth="1"/>
    <col min="15" max="15" width="1.85546875" style="83" customWidth="1"/>
    <col min="16" max="16" width="9.140625" style="73"/>
    <col min="17" max="17" width="2.5703125" style="83" customWidth="1"/>
    <col min="18" max="18" width="13.7109375" style="73" customWidth="1"/>
    <col min="19" max="19" width="1" style="83" customWidth="1"/>
    <col min="20" max="20" width="12.140625" style="73" customWidth="1"/>
    <col min="21" max="16384" width="9.140625" style="73"/>
  </cols>
  <sheetData>
    <row r="1" spans="2:24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73"/>
      <c r="O1" s="73"/>
      <c r="Q1" s="73"/>
      <c r="S1" s="73"/>
    </row>
    <row r="2" spans="2:24" ht="20.25" customHeight="1">
      <c r="B2" s="124" t="s">
        <v>136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4">
      <c r="P3" s="125" t="s">
        <v>97</v>
      </c>
      <c r="Q3" s="125"/>
      <c r="R3" s="125"/>
      <c r="S3" s="125"/>
      <c r="T3" s="125"/>
    </row>
    <row r="4" spans="2:24" ht="48.75" thickBot="1">
      <c r="B4" s="68"/>
      <c r="C4" s="84" t="s">
        <v>98</v>
      </c>
      <c r="D4" s="84"/>
      <c r="E4" s="85" t="s">
        <v>99</v>
      </c>
      <c r="F4" s="85"/>
      <c r="G4" s="85"/>
      <c r="H4" s="85" t="s">
        <v>23</v>
      </c>
      <c r="I4" s="86"/>
      <c r="J4" s="84" t="s">
        <v>137</v>
      </c>
      <c r="K4" s="86"/>
      <c r="L4" s="84" t="s">
        <v>101</v>
      </c>
      <c r="M4" s="86"/>
      <c r="N4" s="84" t="s">
        <v>102</v>
      </c>
      <c r="O4" s="86"/>
      <c r="P4" s="84" t="s">
        <v>103</v>
      </c>
      <c r="Q4" s="86"/>
      <c r="R4" s="84" t="s">
        <v>104</v>
      </c>
      <c r="S4" s="86"/>
      <c r="T4" s="84" t="s">
        <v>105</v>
      </c>
    </row>
    <row r="5" spans="2:24" ht="23.25" customHeight="1" thickBot="1">
      <c r="B5" s="68" t="s">
        <v>106</v>
      </c>
      <c r="C5" s="87">
        <v>2787696</v>
      </c>
      <c r="D5" s="70"/>
      <c r="E5" s="87">
        <v>-152428</v>
      </c>
      <c r="F5" s="87">
        <v>0</v>
      </c>
      <c r="G5" s="87"/>
      <c r="H5" s="87">
        <v>-47400</v>
      </c>
      <c r="I5" s="70"/>
      <c r="J5" s="87">
        <v>-900000</v>
      </c>
      <c r="K5" s="70"/>
      <c r="L5" s="87">
        <v>1188618</v>
      </c>
      <c r="M5" s="70"/>
      <c r="N5" s="87">
        <v>944599</v>
      </c>
      <c r="O5" s="70"/>
      <c r="P5" s="87">
        <v>1080</v>
      </c>
      <c r="Q5" s="70"/>
      <c r="R5" s="87">
        <v>5991135</v>
      </c>
      <c r="S5" s="70"/>
      <c r="T5" s="87">
        <v>9813300</v>
      </c>
    </row>
    <row r="6" spans="2:24" ht="23.25" customHeight="1">
      <c r="B6" s="68" t="s">
        <v>107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9">
        <v>1645205</v>
      </c>
      <c r="S6" s="70"/>
      <c r="T6" s="16">
        <f>R6</f>
        <v>1645205</v>
      </c>
    </row>
    <row r="7" spans="2:24" ht="23.25" customHeight="1">
      <c r="B7" s="68" t="s">
        <v>108</v>
      </c>
      <c r="C7" s="69"/>
      <c r="D7" s="70"/>
      <c r="E7" s="70"/>
      <c r="F7" s="70"/>
      <c r="G7" s="70"/>
      <c r="H7" s="70"/>
      <c r="I7" s="70"/>
      <c r="J7" s="69"/>
      <c r="K7" s="70"/>
      <c r="L7" s="69"/>
      <c r="M7" s="70"/>
      <c r="N7" s="69"/>
      <c r="O7" s="70"/>
      <c r="P7" s="69"/>
      <c r="Q7" s="70"/>
      <c r="R7" s="69"/>
      <c r="S7" s="70"/>
      <c r="T7" s="16">
        <v>0</v>
      </c>
    </row>
    <row r="8" spans="2:24" ht="23.25" customHeight="1">
      <c r="B8" s="71" t="s">
        <v>109</v>
      </c>
      <c r="C8" s="69"/>
      <c r="D8" s="70"/>
      <c r="E8" s="70"/>
      <c r="F8" s="70"/>
      <c r="G8" s="70"/>
      <c r="H8" s="70"/>
      <c r="I8" s="70"/>
      <c r="J8" s="69"/>
      <c r="K8" s="70"/>
      <c r="L8" s="69"/>
      <c r="M8" s="70"/>
      <c r="N8" s="69"/>
      <c r="O8" s="70"/>
      <c r="P8" s="69"/>
      <c r="Q8" s="70"/>
      <c r="R8" s="69"/>
      <c r="S8" s="70"/>
      <c r="T8" s="16">
        <v>0</v>
      </c>
    </row>
    <row r="9" spans="2:24" s="3" customFormat="1" ht="23.25" customHeight="1">
      <c r="B9" s="71" t="s">
        <v>100</v>
      </c>
      <c r="C9" s="69"/>
      <c r="D9" s="70"/>
      <c r="E9" s="70"/>
      <c r="F9" s="70"/>
      <c r="G9" s="70"/>
      <c r="H9" s="70"/>
      <c r="I9" s="70"/>
      <c r="J9" s="69"/>
      <c r="K9" s="70"/>
      <c r="L9" s="69"/>
      <c r="M9" s="70"/>
      <c r="N9" s="69"/>
      <c r="O9" s="70"/>
      <c r="P9" s="69"/>
      <c r="Q9" s="70"/>
      <c r="R9" s="69"/>
      <c r="S9" s="70"/>
      <c r="T9" s="16">
        <v>0</v>
      </c>
      <c r="U9" s="75"/>
      <c r="V9" s="80"/>
      <c r="W9" s="88"/>
      <c r="X9" s="88"/>
    </row>
    <row r="10" spans="2:24" s="3" customFormat="1" ht="23.25" customHeight="1">
      <c r="B10" s="68" t="s">
        <v>110</v>
      </c>
      <c r="C10" s="69"/>
      <c r="D10" s="70"/>
      <c r="E10" s="70"/>
      <c r="F10" s="70"/>
      <c r="G10" s="70"/>
      <c r="H10" s="70"/>
      <c r="I10" s="70"/>
      <c r="J10" s="69"/>
      <c r="K10" s="70"/>
      <c r="L10" s="69"/>
      <c r="M10" s="70"/>
      <c r="N10" s="69"/>
      <c r="O10" s="70"/>
      <c r="P10" s="69">
        <v>-5056</v>
      </c>
      <c r="Q10" s="70"/>
      <c r="R10" s="69"/>
      <c r="S10" s="70"/>
      <c r="T10" s="16">
        <f>P10</f>
        <v>-5056</v>
      </c>
      <c r="U10" s="75"/>
      <c r="V10" s="80"/>
      <c r="W10" s="88"/>
      <c r="X10" s="88"/>
    </row>
    <row r="11" spans="2:24" ht="23.25" customHeight="1">
      <c r="B11" s="68" t="s">
        <v>54</v>
      </c>
      <c r="C11" s="69"/>
      <c r="D11" s="70"/>
      <c r="E11" s="70"/>
      <c r="F11" s="70"/>
      <c r="G11" s="70"/>
      <c r="H11" s="70"/>
      <c r="I11" s="70"/>
      <c r="J11" s="69"/>
      <c r="K11" s="70"/>
      <c r="L11" s="73"/>
      <c r="M11" s="70"/>
      <c r="N11" s="69"/>
      <c r="O11" s="70"/>
      <c r="P11" s="69"/>
      <c r="Q11" s="70"/>
      <c r="R11" s="69"/>
      <c r="S11" s="70"/>
      <c r="T11" s="16">
        <v>0</v>
      </c>
    </row>
    <row r="12" spans="2:24" ht="23.25" customHeight="1">
      <c r="B12" s="68" t="s">
        <v>111</v>
      </c>
      <c r="C12" s="69"/>
      <c r="D12" s="70"/>
      <c r="E12" s="70"/>
      <c r="F12" s="70"/>
      <c r="G12" s="70"/>
      <c r="H12" s="70"/>
      <c r="I12" s="70"/>
      <c r="J12" s="69"/>
      <c r="K12" s="70"/>
      <c r="L12" s="69"/>
      <c r="M12" s="70"/>
      <c r="N12" s="69"/>
      <c r="O12" s="70"/>
      <c r="P12" s="69"/>
      <c r="Q12" s="70"/>
      <c r="R12" s="69"/>
      <c r="S12" s="70"/>
      <c r="T12" s="16">
        <v>0</v>
      </c>
    </row>
    <row r="13" spans="2:24" ht="23.25" customHeight="1" thickBot="1">
      <c r="B13" s="68" t="s">
        <v>112</v>
      </c>
      <c r="C13" s="69"/>
      <c r="D13" s="70"/>
      <c r="E13" s="70"/>
      <c r="F13" s="70"/>
      <c r="G13" s="70"/>
      <c r="H13" s="70"/>
      <c r="I13" s="70"/>
      <c r="J13" s="69"/>
      <c r="K13" s="70"/>
      <c r="L13" s="69">
        <v>-128300</v>
      </c>
      <c r="M13" s="70"/>
      <c r="N13" s="69"/>
      <c r="O13" s="70"/>
      <c r="P13" s="69"/>
      <c r="Q13" s="70"/>
      <c r="R13" s="69">
        <f>-L13</f>
        <v>128300</v>
      </c>
      <c r="S13" s="70"/>
      <c r="T13" s="16">
        <v>0</v>
      </c>
    </row>
    <row r="14" spans="2:24" ht="26.25" customHeight="1" thickBot="1">
      <c r="B14" s="68" t="s">
        <v>138</v>
      </c>
      <c r="C14" s="72">
        <v>2787696</v>
      </c>
      <c r="D14" s="72">
        <v>0</v>
      </c>
      <c r="E14" s="72">
        <v>-152428</v>
      </c>
      <c r="F14" s="72">
        <v>0</v>
      </c>
      <c r="G14" s="72"/>
      <c r="H14" s="72">
        <v>-47400</v>
      </c>
      <c r="I14" s="72">
        <v>0</v>
      </c>
      <c r="J14" s="72">
        <v>-900000</v>
      </c>
      <c r="K14" s="72">
        <v>0</v>
      </c>
      <c r="L14" s="72">
        <f>SUM(L5:L13)</f>
        <v>1060318</v>
      </c>
      <c r="M14" s="72">
        <v>0</v>
      </c>
      <c r="N14" s="72">
        <v>944599</v>
      </c>
      <c r="O14" s="72"/>
      <c r="P14" s="72">
        <f>SUM(P5:P13)</f>
        <v>-3976</v>
      </c>
      <c r="Q14" s="72"/>
      <c r="R14" s="72">
        <f>SUM(R5:R13)</f>
        <v>7764640</v>
      </c>
      <c r="S14" s="70">
        <v>0</v>
      </c>
      <c r="T14" s="72">
        <f>SUM(T5:T13)</f>
        <v>11453449</v>
      </c>
    </row>
    <row r="15" spans="2:24" ht="26.25" customHeight="1" thickTop="1" thickBot="1">
      <c r="B15" s="68" t="s">
        <v>113</v>
      </c>
      <c r="C15" s="72">
        <v>2787696</v>
      </c>
      <c r="D15" s="72"/>
      <c r="E15" s="72">
        <v>-152428</v>
      </c>
      <c r="F15" s="72"/>
      <c r="G15" s="72"/>
      <c r="H15" s="72">
        <v>-947400</v>
      </c>
      <c r="I15" s="72"/>
      <c r="J15" s="72"/>
      <c r="K15" s="72"/>
      <c r="L15" s="72">
        <v>1020052</v>
      </c>
      <c r="M15" s="72"/>
      <c r="N15" s="72">
        <v>944599</v>
      </c>
      <c r="O15" s="72"/>
      <c r="P15" s="72">
        <v>706</v>
      </c>
      <c r="Q15" s="72"/>
      <c r="R15" s="72">
        <v>4820513</v>
      </c>
      <c r="S15" s="72"/>
      <c r="T15" s="72">
        <v>8473738</v>
      </c>
    </row>
    <row r="16" spans="2:24" ht="26.25" customHeight="1" thickTop="1">
      <c r="B16" s="71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74"/>
      <c r="O16" s="74"/>
      <c r="P16" s="74"/>
      <c r="Q16" s="74"/>
      <c r="R16" s="69">
        <v>667852</v>
      </c>
      <c r="S16" s="74"/>
      <c r="T16" s="76">
        <f>SUM(C16:R16)</f>
        <v>667852</v>
      </c>
      <c r="U16" s="74"/>
      <c r="V16" s="76"/>
    </row>
    <row r="17" spans="2:22" ht="26.25" customHeight="1">
      <c r="B17" s="71" t="s">
        <v>115</v>
      </c>
      <c r="C17" s="3"/>
      <c r="D17" s="74"/>
      <c r="E17" s="77"/>
      <c r="F17" s="74"/>
      <c r="G17" s="74"/>
      <c r="H17" s="74"/>
      <c r="I17" s="74"/>
      <c r="J17" s="74"/>
      <c r="K17" s="74"/>
      <c r="L17" s="74"/>
      <c r="M17" s="75"/>
      <c r="N17" s="74"/>
      <c r="O17" s="74"/>
      <c r="P17" s="74"/>
      <c r="Q17" s="74"/>
      <c r="R17" s="78">
        <v>0</v>
      </c>
      <c r="S17" s="74"/>
      <c r="T17" s="76">
        <f t="shared" ref="T17:T24" si="0">SUM(C17:R17)</f>
        <v>0</v>
      </c>
      <c r="U17" s="74"/>
      <c r="V17" s="76"/>
    </row>
    <row r="18" spans="2:22" ht="26.25" customHeight="1">
      <c r="B18" s="71" t="s">
        <v>139</v>
      </c>
      <c r="C18" s="77"/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74"/>
      <c r="O18" s="74"/>
      <c r="P18" s="74"/>
      <c r="Q18" s="74"/>
      <c r="R18" s="79">
        <v>26925</v>
      </c>
      <c r="S18" s="74"/>
      <c r="T18" s="76">
        <f t="shared" si="0"/>
        <v>26925</v>
      </c>
      <c r="U18" s="74"/>
      <c r="V18" s="76"/>
    </row>
    <row r="19" spans="2:22" ht="26.25" customHeight="1">
      <c r="B19" s="71" t="s">
        <v>116</v>
      </c>
      <c r="C19" s="77"/>
      <c r="D19" s="75"/>
      <c r="E19" s="75"/>
      <c r="F19" s="75"/>
      <c r="G19" s="75"/>
      <c r="H19" s="75"/>
      <c r="I19" s="75"/>
      <c r="J19" s="79"/>
      <c r="K19" s="75"/>
      <c r="L19" s="77"/>
      <c r="M19" s="75"/>
      <c r="N19" s="77"/>
      <c r="O19" s="75"/>
      <c r="P19" s="77"/>
      <c r="Q19" s="75"/>
      <c r="R19" s="77"/>
      <c r="S19" s="75"/>
      <c r="T19" s="76">
        <f t="shared" si="0"/>
        <v>0</v>
      </c>
      <c r="U19" s="75"/>
      <c r="V19" s="80"/>
    </row>
    <row r="20" spans="2:22" ht="26.25" customHeight="1">
      <c r="B20" s="71" t="s">
        <v>100</v>
      </c>
      <c r="C20" s="77"/>
      <c r="D20" s="75"/>
      <c r="E20" s="75"/>
      <c r="F20" s="75"/>
      <c r="G20" s="75"/>
      <c r="H20" s="75"/>
      <c r="I20" s="75"/>
      <c r="J20" s="77"/>
      <c r="K20" s="75"/>
      <c r="L20" s="77"/>
      <c r="M20" s="75"/>
      <c r="N20" s="77"/>
      <c r="O20" s="75"/>
      <c r="P20" s="77"/>
      <c r="Q20" s="75"/>
      <c r="R20" s="77"/>
      <c r="S20" s="75"/>
      <c r="T20" s="76">
        <f t="shared" si="0"/>
        <v>0</v>
      </c>
      <c r="U20" s="75"/>
      <c r="V20" s="80"/>
    </row>
    <row r="21" spans="2:22" ht="26.25" customHeight="1">
      <c r="B21" s="71" t="s">
        <v>117</v>
      </c>
      <c r="C21" s="77"/>
      <c r="D21" s="75"/>
      <c r="E21" s="75"/>
      <c r="F21" s="75"/>
      <c r="G21" s="75"/>
      <c r="H21" s="75"/>
      <c r="I21" s="75"/>
      <c r="J21" s="77"/>
      <c r="K21" s="75"/>
      <c r="L21" s="77">
        <v>753847</v>
      </c>
      <c r="M21" s="75"/>
      <c r="N21" s="77"/>
      <c r="O21" s="75"/>
      <c r="P21" s="77"/>
      <c r="Q21" s="75"/>
      <c r="R21" s="77"/>
      <c r="S21" s="75"/>
      <c r="T21" s="76">
        <f t="shared" si="0"/>
        <v>753847</v>
      </c>
      <c r="U21" s="75"/>
      <c r="V21" s="80"/>
    </row>
    <row r="22" spans="2:22" ht="22.5" customHeight="1">
      <c r="B22" s="71" t="s">
        <v>110</v>
      </c>
      <c r="C22" s="77"/>
      <c r="D22" s="75"/>
      <c r="E22" s="75"/>
      <c r="F22" s="75"/>
      <c r="G22" s="75"/>
      <c r="H22" s="75"/>
      <c r="I22" s="75"/>
      <c r="J22" s="77"/>
      <c r="K22" s="75"/>
      <c r="L22" s="81"/>
      <c r="M22" s="75"/>
      <c r="N22" s="77"/>
      <c r="O22" s="75"/>
      <c r="P22" s="78">
        <v>-39716</v>
      </c>
      <c r="Q22" s="75"/>
      <c r="R22" s="77"/>
      <c r="S22" s="75"/>
      <c r="T22" s="76">
        <f t="shared" si="0"/>
        <v>-39716</v>
      </c>
      <c r="U22" s="75"/>
      <c r="V22" s="80"/>
    </row>
    <row r="23" spans="2:22" ht="14.25" customHeight="1">
      <c r="B23" s="71" t="s">
        <v>58</v>
      </c>
      <c r="C23" s="77"/>
      <c r="D23" s="75"/>
      <c r="E23" s="75"/>
      <c r="F23" s="75"/>
      <c r="G23" s="75"/>
      <c r="H23" s="75"/>
      <c r="I23" s="75"/>
      <c r="J23" s="77"/>
      <c r="K23" s="75"/>
      <c r="L23" s="77"/>
      <c r="M23" s="75"/>
      <c r="N23" s="77"/>
      <c r="O23" s="75"/>
      <c r="P23" s="77"/>
      <c r="Q23" s="75"/>
      <c r="R23" s="77"/>
      <c r="S23" s="75"/>
      <c r="T23" s="76">
        <f t="shared" si="0"/>
        <v>0</v>
      </c>
      <c r="U23" s="75"/>
      <c r="V23" s="80"/>
    </row>
    <row r="24" spans="2:22" ht="22.5" customHeight="1" thickBot="1">
      <c r="B24" s="71" t="s">
        <v>112</v>
      </c>
      <c r="C24" s="77"/>
      <c r="D24" s="75"/>
      <c r="E24" s="75"/>
      <c r="F24" s="75"/>
      <c r="G24" s="75"/>
      <c r="H24" s="75"/>
      <c r="I24" s="75"/>
      <c r="J24" s="77"/>
      <c r="K24" s="75"/>
      <c r="L24" s="82">
        <v>-150045</v>
      </c>
      <c r="M24" s="75"/>
      <c r="N24" s="77"/>
      <c r="O24" s="75"/>
      <c r="P24" s="77"/>
      <c r="Q24" s="75"/>
      <c r="R24" s="77">
        <f>-L24</f>
        <v>150045</v>
      </c>
      <c r="S24" s="75"/>
      <c r="T24" s="76">
        <f t="shared" si="0"/>
        <v>0</v>
      </c>
      <c r="U24" s="75"/>
      <c r="V24" s="80"/>
    </row>
    <row r="25" spans="2:22" ht="22.5" customHeight="1" thickBot="1">
      <c r="B25" s="68" t="s">
        <v>140</v>
      </c>
      <c r="C25" s="72">
        <v>2787696</v>
      </c>
      <c r="D25" s="72">
        <v>0</v>
      </c>
      <c r="E25" s="72">
        <v>-152428</v>
      </c>
      <c r="F25" s="72">
        <v>0</v>
      </c>
      <c r="G25" s="72"/>
      <c r="H25" s="72">
        <v>-947400</v>
      </c>
      <c r="I25" s="72">
        <v>0</v>
      </c>
      <c r="J25" s="72">
        <v>0</v>
      </c>
      <c r="K25" s="72">
        <v>0</v>
      </c>
      <c r="L25" s="72">
        <f>SUM(L15:L24)+1</f>
        <v>1623855</v>
      </c>
      <c r="M25" s="72">
        <v>0</v>
      </c>
      <c r="N25" s="72">
        <v>944599</v>
      </c>
      <c r="O25" s="72"/>
      <c r="P25" s="72">
        <f>SUM(P15:P24)</f>
        <v>-39010</v>
      </c>
      <c r="Q25" s="72"/>
      <c r="R25" s="72">
        <f>SUM(R15:R24)-1</f>
        <v>5665334</v>
      </c>
      <c r="S25" s="72">
        <v>0</v>
      </c>
      <c r="T25" s="72">
        <f>SUM(T15:T24)+1</f>
        <v>9882647</v>
      </c>
    </row>
    <row r="26" spans="2:22" ht="22.5" customHeight="1" thickTop="1">
      <c r="B26" s="68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</sheetData>
  <mergeCells count="3">
    <mergeCell ref="B1:L1"/>
    <mergeCell ref="B2:T2"/>
    <mergeCell ref="P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ОСД</vt:lpstr>
      <vt:lpstr>ОФП</vt:lpstr>
      <vt:lpstr>ОДД</vt:lpstr>
      <vt:lpstr>СК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2015-01-13T05:22:33Z</dcterms:modified>
</cp:coreProperties>
</file>