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ul\Desktop\"/>
    </mc:Choice>
  </mc:AlternateContent>
  <bookViews>
    <workbookView xWindow="-105" yWindow="-15" windowWidth="10140" windowHeight="8010" activeTab="3"/>
  </bookViews>
  <sheets>
    <sheet name="форма 1" sheetId="1" r:id="rId1"/>
    <sheet name="форма 2" sheetId="2" r:id="rId2"/>
    <sheet name="форма 3" sheetId="3" r:id="rId3"/>
    <sheet name="форма 4" sheetId="5" r:id="rId4"/>
  </sheets>
  <definedNames>
    <definedName name="_xlnm.Print_Area" localSheetId="0">'форма 1'!$A$1:$D$52</definedName>
  </definedNames>
  <calcPr calcId="152511"/>
</workbook>
</file>

<file path=xl/calcChain.xml><?xml version="1.0" encoding="utf-8"?>
<calcChain xmlns="http://schemas.openxmlformats.org/spreadsheetml/2006/main">
  <c r="D21" i="3" l="1"/>
  <c r="D45" i="1"/>
  <c r="C15" i="1"/>
  <c r="D44" i="1"/>
  <c r="D25" i="1"/>
  <c r="D15" i="1"/>
  <c r="D24" i="1" l="1"/>
  <c r="F14" i="5" l="1"/>
  <c r="F15" i="5" s="1"/>
  <c r="G15" i="5" s="1"/>
  <c r="G17" i="5"/>
  <c r="G16" i="5"/>
  <c r="G13" i="5"/>
  <c r="G12" i="5"/>
  <c r="G10" i="5"/>
  <c r="D16" i="2"/>
  <c r="D19" i="2" s="1"/>
  <c r="D25" i="2" s="1"/>
  <c r="D26" i="2" s="1"/>
  <c r="D32" i="1"/>
  <c r="D43" i="1"/>
  <c r="C43" i="1"/>
  <c r="D37" i="3"/>
  <c r="C37" i="3"/>
  <c r="C26" i="3"/>
  <c r="D26" i="3"/>
  <c r="F18" i="5" l="1"/>
  <c r="G14" i="5"/>
  <c r="E31" i="1"/>
  <c r="C13" i="3"/>
  <c r="C20" i="3" s="1"/>
  <c r="D13" i="3"/>
  <c r="D20" i="3" s="1"/>
  <c r="D38" i="3" l="1"/>
  <c r="D40" i="3" s="1"/>
  <c r="C32" i="1"/>
  <c r="C45" i="1" s="1"/>
  <c r="C44" i="1" l="1"/>
  <c r="C24" i="1"/>
  <c r="C25" i="1" s="1"/>
  <c r="G18" i="5"/>
  <c r="C38" i="3"/>
  <c r="C40" i="3" l="1"/>
  <c r="C16" i="2"/>
  <c r="C19" i="2" l="1"/>
  <c r="C25" i="2" s="1"/>
  <c r="C26" i="2" s="1"/>
</calcChain>
</file>

<file path=xl/sharedStrings.xml><?xml version="1.0" encoding="utf-8"?>
<sst xmlns="http://schemas.openxmlformats.org/spreadsheetml/2006/main" count="145" uniqueCount="117">
  <si>
    <t>Примечание</t>
  </si>
  <si>
    <t>Активы</t>
  </si>
  <si>
    <t>Долгосрочные активы</t>
  </si>
  <si>
    <t>Инвестиционное имущество</t>
  </si>
  <si>
    <t>Основные средства</t>
  </si>
  <si>
    <t>Нематериальные активы</t>
  </si>
  <si>
    <t>Инвестиции, учитываемые методом долевого участия</t>
  </si>
  <si>
    <t>Прочие долгосрочные активы</t>
  </si>
  <si>
    <t xml:space="preserve">Итого долгосрочные активы </t>
  </si>
  <si>
    <t>Краткосрочные активы</t>
  </si>
  <si>
    <t>Финансовые активы, оцениваемые по справедливой стоимости через прибыль или убыток</t>
  </si>
  <si>
    <t>Запасы</t>
  </si>
  <si>
    <t>Текущие налоговые активы</t>
  </si>
  <si>
    <t>Прочие краткосрочные активы</t>
  </si>
  <si>
    <t>Краткосрочная дебиторская задолженность</t>
  </si>
  <si>
    <t>Денежные средства и их эквиваленты</t>
  </si>
  <si>
    <t>Денежные средства, связанные с брокерской деятельностью</t>
  </si>
  <si>
    <t>Итого краткосрочные активы</t>
  </si>
  <si>
    <t>Всего активов</t>
  </si>
  <si>
    <t>Пассивы</t>
  </si>
  <si>
    <t xml:space="preserve">Капитал </t>
  </si>
  <si>
    <t>Акционерный капитал</t>
  </si>
  <si>
    <t>Эмиссионный доход</t>
  </si>
  <si>
    <t>Собственные выкупленные акции</t>
  </si>
  <si>
    <t>Нераспределенный доход (непокрытый убыток)</t>
  </si>
  <si>
    <t>Итого капитал</t>
  </si>
  <si>
    <t xml:space="preserve">Долгосрочные обязательства </t>
  </si>
  <si>
    <t>Задолженность по облигациям</t>
  </si>
  <si>
    <t xml:space="preserve">Итого долгосрочные обязательства 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</si>
  <si>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</si>
  <si>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</si>
  <si>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</si>
  <si>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</si>
  <si>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</si>
  <si>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</si>
  <si>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</si>
  <si>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краткосрочные обязательства</t>
  </si>
  <si>
    <t>Итого капитал и обязательств</t>
  </si>
  <si>
    <t>Балансовая стоимость простой акции (тенге)</t>
  </si>
  <si>
    <t>тыс. тенге</t>
  </si>
  <si>
    <t>Наименование показателей</t>
  </si>
  <si>
    <t>Выручка</t>
  </si>
  <si>
    <t>Доходы от реализации товаров</t>
  </si>
  <si>
    <t>Доходы от финансирования  (вознаграждения)</t>
  </si>
  <si>
    <t>Чистая прибыль (убыток) по операциям с финансовыми активами, отражаемыми по справедливой стоимости через прибыль или убыток</t>
  </si>
  <si>
    <t>Прочие доходы</t>
  </si>
  <si>
    <t>Итого доходы от операционной деятельности</t>
  </si>
  <si>
    <t>Себестоимость реализации</t>
  </si>
  <si>
    <t>Расходы на финансирование</t>
  </si>
  <si>
    <t>Административные расходы</t>
  </si>
  <si>
    <t>Прочие расходы</t>
  </si>
  <si>
    <t>Итого расходы от операционной деятельности</t>
  </si>
  <si>
    <t xml:space="preserve">Прибыль (убыток) до налогообложения </t>
  </si>
  <si>
    <t>Расходы (экономия)по корпоративному подоходному налогу</t>
  </si>
  <si>
    <t>Прибыль (убыток) за год</t>
  </si>
  <si>
    <t>Доле акционеров материнской компании</t>
  </si>
  <si>
    <t>Прочий совокупный доход:</t>
  </si>
  <si>
    <t>Доход от переоценки основных средств</t>
  </si>
  <si>
    <t>Отложенный налог на прибыль, связанный с переоценкой основных средств</t>
  </si>
  <si>
    <t>Итого совокупный доход за год</t>
  </si>
  <si>
    <t xml:space="preserve">Прибыль (убыток) на одну акцию </t>
  </si>
  <si>
    <t xml:space="preserve">I. Движение денег от операционной деятельности </t>
  </si>
  <si>
    <t>1. Поступление денег:</t>
  </si>
  <si>
    <t xml:space="preserve">    предоставление услуг</t>
  </si>
  <si>
    <t xml:space="preserve">    авансы полученные </t>
  </si>
  <si>
    <t xml:space="preserve">    реализация финансовых активов</t>
  </si>
  <si>
    <t xml:space="preserve">    возврат финансовой помощи</t>
  </si>
  <si>
    <t xml:space="preserve">    прочие поступления</t>
  </si>
  <si>
    <t xml:space="preserve">2.Выбытие денег: </t>
  </si>
  <si>
    <t xml:space="preserve">    по счетам поставщиков и подрядчиков</t>
  </si>
  <si>
    <t xml:space="preserve">    приобретение финансовых активов</t>
  </si>
  <si>
    <t xml:space="preserve">    выплаты по заработной плате</t>
  </si>
  <si>
    <t xml:space="preserve">    авансы, выданные поставщикам товаров и услуг</t>
  </si>
  <si>
    <t xml:space="preserve">    налоги, прочие платежи в бюджет</t>
  </si>
  <si>
    <t xml:space="preserve">    прочие выплаты</t>
  </si>
  <si>
    <t>3. Увеличение (+) / уменьшение(-) денег в результате операционной деятельности</t>
  </si>
  <si>
    <t xml:space="preserve">II. Движение денег от инвестиционной  деятельности </t>
  </si>
  <si>
    <r>
      <t xml:space="preserve">    </t>
    </r>
    <r>
      <rPr>
        <sz val="10"/>
        <color rgb="FF000000"/>
        <rFont val="Arial"/>
        <family val="2"/>
        <charset val="204"/>
      </rPr>
      <t>прочие поступления (оплачен уставный капитал  собственником)</t>
    </r>
  </si>
  <si>
    <t xml:space="preserve">2. Выбытие денег: </t>
  </si>
  <si>
    <t>3. Увеличение (+) / уменьшение(-) денег в результате инвестиционной деятельности</t>
  </si>
  <si>
    <t xml:space="preserve">III. Движение денег от финансовой  деятельности </t>
  </si>
  <si>
    <t xml:space="preserve">    размещение акций</t>
  </si>
  <si>
    <t xml:space="preserve">    финансовая помощь</t>
  </si>
  <si>
    <t xml:space="preserve">    размещение облигаций</t>
  </si>
  <si>
    <t xml:space="preserve">    приобретение собственных акций, облигаций</t>
  </si>
  <si>
    <t xml:space="preserve">    выплата дивидендов</t>
  </si>
  <si>
    <t xml:space="preserve"> </t>
  </si>
  <si>
    <t xml:space="preserve">    выплата купона по размещенным облигациям</t>
  </si>
  <si>
    <t>3. Увеличение (+) / уменьшение (-) денег в результате финансовой деятельности</t>
  </si>
  <si>
    <t xml:space="preserve">Итого: Увеличение (+)/ уменьшение (-)  денег </t>
  </si>
  <si>
    <t xml:space="preserve">    Деньги на начало отчетного периода</t>
  </si>
  <si>
    <t xml:space="preserve">    Деньги на конец отчетного периода</t>
  </si>
  <si>
    <t xml:space="preserve">Прим. </t>
  </si>
  <si>
    <t xml:space="preserve">Собственный капитал, принадлежащий акционерам </t>
  </si>
  <si>
    <t>Нераспре-деленная прибыль</t>
  </si>
  <si>
    <t>Всего капитала</t>
  </si>
  <si>
    <t>Выпуск акций</t>
  </si>
  <si>
    <t>Прибыль (убыток) за период</t>
  </si>
  <si>
    <t>Взносы собственников</t>
  </si>
  <si>
    <t>АО «Scipio»</t>
  </si>
  <si>
    <t xml:space="preserve">    </t>
  </si>
  <si>
    <t>Руководитель АО «Scipio» _____________________________     Иманбекова Д.С.</t>
  </si>
  <si>
    <t>На конец отчетного периода</t>
  </si>
  <si>
    <t>На начало отчетного периода</t>
  </si>
  <si>
    <t>За отчетный период</t>
  </si>
  <si>
    <t>За предыдущий период</t>
  </si>
  <si>
    <t xml:space="preserve">Сальдо на 1 января 2016 года </t>
  </si>
  <si>
    <t>Сальдо на 31 декабря 2016 года</t>
  </si>
  <si>
    <t>Главный бухгалтер АО «Scipio»  ________________________  Бидавлетова А.К.</t>
  </si>
  <si>
    <t>Главный бухгалтер АО «Scipio»  ________________________       Бидавлетова А.К.</t>
  </si>
  <si>
    <t>Отложенные налоговые активы</t>
  </si>
  <si>
    <t>Сальдо на 01 января 2017 года</t>
  </si>
  <si>
    <t>Отчет о финансовом положении за период с  01.01.2017г.по 30.09.2017г.</t>
  </si>
  <si>
    <t>Отчет о прибыли или убытке и прочем совокупном доходе  за период с 01.01.2017г.по 30.09.2017г.</t>
  </si>
  <si>
    <t>Отчет о движении денежных средств за период с 01.01.2017г. по 30.09.2017г.(прямой метод)</t>
  </si>
  <si>
    <t>Отчет об изменениях в капитале за период с 01.01.2017г. по 30.09.2017г.</t>
  </si>
  <si>
    <t>Сальдо на 30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</si>
</sst>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/>
    <xf numFmtId="4" fontId="4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topLeftCell="A10" zoomScale="80" zoomScaleSheetLayoutView="80" workbookViewId="0">
      <selection activeCell="D28" sqref="D28"/>
    </sheetView>
  </sheetViews>
  <sheetFormatPr defaultRowHeight="15" x14ac:dyDescent="0.25"/>
  <cols>
    <col min="1" max="1" width="42.140625" customWidth="1"/>
    <col min="2" max="2" width="25.140625" customWidth="1"/>
    <col min="3" max="3" width="19.85546875" customWidth="1"/>
    <col min="4" max="4" width="19.140625" customWidth="1"/>
  </cols>
  <sheetData>
    <row r="1" spans="1:4" x14ac:dyDescent="0.25">
      <c r="A1" s="39" t="s">
        <v>99</v>
      </c>
    </row>
    <row r="3" spans="1:4" x14ac:dyDescent="0.25">
      <c r="A3" s="38" t="s">
        <v>112</v>
      </c>
    </row>
    <row r="4" spans="1:4" x14ac:dyDescent="0.25">
      <c r="D4" s="18" t="s">
        <v>39</v>
      </c>
    </row>
    <row r="5" spans="1:4" ht="44.25" customHeight="1" x14ac:dyDescent="0.25">
      <c r="A5" s="1"/>
      <c r="B5" s="2" t="s">
        <v>0</v>
      </c>
      <c r="C5" s="55" t="s">
        <v>102</v>
      </c>
      <c r="D5" s="55" t="s">
        <v>103</v>
      </c>
    </row>
    <row r="6" spans="1:4" x14ac:dyDescent="0.25">
      <c r="A6" s="4" t="s">
        <v>1</v>
      </c>
      <c r="B6" s="5"/>
      <c r="C6" s="6"/>
      <c r="D6" s="6"/>
    </row>
    <row r="7" spans="1:4" x14ac:dyDescent="0.25">
      <c r="A7" s="4"/>
      <c r="B7" s="60"/>
      <c r="C7" s="61"/>
      <c r="D7" s="61"/>
    </row>
    <row r="8" spans="1:4" x14ac:dyDescent="0.25">
      <c r="A8" s="4" t="s">
        <v>2</v>
      </c>
      <c r="B8" s="60"/>
      <c r="C8" s="61"/>
      <c r="D8" s="61"/>
    </row>
    <row r="9" spans="1:4" x14ac:dyDescent="0.25">
      <c r="A9" s="7" t="s">
        <v>3</v>
      </c>
      <c r="B9" s="8"/>
      <c r="C9" s="9"/>
      <c r="D9" s="9"/>
    </row>
    <row r="10" spans="1:4" x14ac:dyDescent="0.25">
      <c r="A10" s="7" t="s">
        <v>4</v>
      </c>
      <c r="B10" s="8"/>
      <c r="C10" s="9"/>
      <c r="D10" s="9"/>
    </row>
    <row r="11" spans="1:4" x14ac:dyDescent="0.25">
      <c r="A11" s="7" t="s">
        <v>5</v>
      </c>
      <c r="B11" s="8"/>
      <c r="C11" s="9"/>
      <c r="D11" s="9"/>
    </row>
    <row r="12" spans="1:4" x14ac:dyDescent="0.25">
      <c r="A12" s="7" t="s">
        <v>6</v>
      </c>
      <c r="B12" s="8"/>
      <c r="C12" s="9"/>
      <c r="D12" s="9"/>
    </row>
    <row r="13" spans="1:4" x14ac:dyDescent="0.25">
      <c r="A13" s="59" t="s">
        <v>110</v>
      </c>
      <c r="B13" s="8"/>
      <c r="C13" s="19">
        <v>2842</v>
      </c>
      <c r="D13" s="19">
        <v>2842</v>
      </c>
    </row>
    <row r="14" spans="1:4" x14ac:dyDescent="0.25">
      <c r="A14" s="7" t="s">
        <v>7</v>
      </c>
      <c r="B14" s="8"/>
      <c r="C14" s="9"/>
      <c r="D14" s="9"/>
    </row>
    <row r="15" spans="1:4" x14ac:dyDescent="0.25">
      <c r="A15" s="4" t="s">
        <v>8</v>
      </c>
      <c r="B15" s="10"/>
      <c r="C15" s="20">
        <f>C13</f>
        <v>2842</v>
      </c>
      <c r="D15" s="20">
        <f>D13</f>
        <v>2842</v>
      </c>
    </row>
    <row r="16" spans="1:4" x14ac:dyDescent="0.25">
      <c r="A16" s="4" t="s">
        <v>9</v>
      </c>
      <c r="B16" s="10"/>
      <c r="C16" s="13"/>
      <c r="D16" s="42"/>
    </row>
    <row r="17" spans="1:5" ht="38.25" x14ac:dyDescent="0.25">
      <c r="A17" s="12" t="s">
        <v>10</v>
      </c>
      <c r="B17" s="10"/>
      <c r="C17" s="19"/>
      <c r="D17" s="19"/>
    </row>
    <row r="18" spans="1:5" x14ac:dyDescent="0.25">
      <c r="A18" s="7" t="s">
        <v>11</v>
      </c>
      <c r="B18" s="8">
        <v>2</v>
      </c>
      <c r="C18" s="19">
        <v>8</v>
      </c>
      <c r="D18" s="19">
        <v>8</v>
      </c>
    </row>
    <row r="19" spans="1:5" x14ac:dyDescent="0.25">
      <c r="A19" s="7" t="s">
        <v>12</v>
      </c>
      <c r="B19" s="10"/>
      <c r="C19" s="19"/>
      <c r="D19" s="19"/>
    </row>
    <row r="20" spans="1:5" x14ac:dyDescent="0.25">
      <c r="A20" s="7" t="s">
        <v>13</v>
      </c>
      <c r="B20" s="8">
        <v>3</v>
      </c>
      <c r="C20" s="19">
        <v>502</v>
      </c>
      <c r="D20" s="19">
        <v>494</v>
      </c>
    </row>
    <row r="21" spans="1:5" x14ac:dyDescent="0.25">
      <c r="A21" s="7" t="s">
        <v>14</v>
      </c>
      <c r="B21" s="10"/>
      <c r="C21" s="19"/>
      <c r="D21" s="19"/>
    </row>
    <row r="22" spans="1:5" x14ac:dyDescent="0.25">
      <c r="A22" s="7" t="s">
        <v>15</v>
      </c>
      <c r="B22" s="8">
        <v>1</v>
      </c>
      <c r="C22" s="19">
        <v>77308</v>
      </c>
      <c r="D22" s="19">
        <v>85705</v>
      </c>
    </row>
    <row r="23" spans="1:5" ht="37.5" customHeight="1" x14ac:dyDescent="0.25">
      <c r="A23" s="12" t="s">
        <v>16</v>
      </c>
      <c r="B23" s="13"/>
      <c r="C23" s="19"/>
      <c r="D23" s="19"/>
    </row>
    <row r="24" spans="1:5" x14ac:dyDescent="0.25">
      <c r="A24" s="4" t="s">
        <v>17</v>
      </c>
      <c r="B24" s="10"/>
      <c r="C24" s="20">
        <f>C18+C20+C22</f>
        <v>77818</v>
      </c>
      <c r="D24" s="20">
        <f>D18+D20+D22</f>
        <v>86207</v>
      </c>
    </row>
    <row r="25" spans="1:5" x14ac:dyDescent="0.25">
      <c r="A25" s="4" t="s">
        <v>18</v>
      </c>
      <c r="B25" s="10"/>
      <c r="C25" s="20">
        <f>C16+C24+C15</f>
        <v>80660</v>
      </c>
      <c r="D25" s="20">
        <f>D16+D24+D15</f>
        <v>89049</v>
      </c>
    </row>
    <row r="26" spans="1:5" x14ac:dyDescent="0.25">
      <c r="A26" s="4" t="s">
        <v>19</v>
      </c>
      <c r="B26" s="10"/>
      <c r="C26" s="21"/>
      <c r="D26" s="21"/>
    </row>
    <row r="27" spans="1:5" x14ac:dyDescent="0.25">
      <c r="A27" s="4" t="s">
        <v>20</v>
      </c>
      <c r="B27" s="10"/>
      <c r="C27" s="21"/>
      <c r="D27" s="21"/>
    </row>
    <row r="28" spans="1:5" x14ac:dyDescent="0.25">
      <c r="A28" s="7" t="s">
        <v>21</v>
      </c>
      <c r="B28" s="8">
        <v>4</v>
      </c>
      <c r="C28" s="19">
        <v>100000</v>
      </c>
      <c r="D28" s="19">
        <v>100000</v>
      </c>
    </row>
    <row r="29" spans="1:5" x14ac:dyDescent="0.25">
      <c r="A29" s="7" t="s">
        <v>22</v>
      </c>
      <c r="B29" s="10"/>
      <c r="C29" s="19"/>
      <c r="D29" s="19"/>
    </row>
    <row r="30" spans="1:5" x14ac:dyDescent="0.25">
      <c r="A30" s="7" t="s">
        <v>23</v>
      </c>
      <c r="B30" s="10"/>
      <c r="C30" s="19"/>
      <c r="D30" s="19"/>
    </row>
    <row r="31" spans="1:5" x14ac:dyDescent="0.25">
      <c r="A31" s="7" t="s">
        <v>24</v>
      </c>
      <c r="B31" s="8">
        <v>5</v>
      </c>
      <c r="C31" s="22">
        <v>-19620</v>
      </c>
      <c r="D31" s="19">
        <v>-11663</v>
      </c>
      <c r="E31" s="36">
        <f>C31-D31</f>
        <v>-7957</v>
      </c>
    </row>
    <row r="32" spans="1:5" x14ac:dyDescent="0.25">
      <c r="A32" s="4" t="s">
        <v>25</v>
      </c>
      <c r="B32" s="10"/>
      <c r="C32" s="20">
        <f>C28+C31</f>
        <v>80380</v>
      </c>
      <c r="D32" s="20">
        <f>D28+D31</f>
        <v>88337</v>
      </c>
    </row>
    <row r="33" spans="1:4" x14ac:dyDescent="0.25">
      <c r="A33" s="4" t="s">
        <v>26</v>
      </c>
      <c r="B33" s="10"/>
      <c r="C33" s="21"/>
      <c r="D33" s="21"/>
    </row>
    <row r="34" spans="1:4" x14ac:dyDescent="0.25">
      <c r="A34" s="7" t="s">
        <v>27</v>
      </c>
      <c r="B34" s="10"/>
      <c r="C34" s="19"/>
      <c r="D34" s="19"/>
    </row>
    <row r="35" spans="1:4" x14ac:dyDescent="0.25">
      <c r="A35" s="4" t="s">
        <v>28</v>
      </c>
      <c r="B35" s="10"/>
      <c r="C35" s="20"/>
      <c r="D35" s="20"/>
    </row>
    <row r="36" spans="1:4" x14ac:dyDescent="0.25">
      <c r="A36" s="4" t="s">
        <v>29</v>
      </c>
      <c r="B36" s="10"/>
      <c r="C36" s="20"/>
      <c r="D36" s="20"/>
    </row>
    <row r="37" spans="1:4" x14ac:dyDescent="0.25">
      <c r="A37" s="7" t="s">
        <v>30</v>
      </c>
      <c r="B37" s="8"/>
      <c r="C37" s="19"/>
      <c r="D37" s="19"/>
    </row>
    <row r="38" spans="1:4" x14ac:dyDescent="0.25">
      <c r="A38" s="7" t="s">
        <v>31</v>
      </c>
      <c r="B38" s="8"/>
      <c r="C38" s="19">
        <v>94</v>
      </c>
      <c r="D38" s="19">
        <v>66</v>
      </c>
    </row>
    <row r="39" spans="1:4" x14ac:dyDescent="0.25">
      <c r="A39" s="7" t="s">
        <v>32</v>
      </c>
      <c r="B39" s="16"/>
      <c r="C39" s="19">
        <v>87</v>
      </c>
      <c r="D39" s="19">
        <v>56</v>
      </c>
    </row>
    <row r="40" spans="1:4" x14ac:dyDescent="0.25">
      <c r="A40" s="7" t="s">
        <v>33</v>
      </c>
      <c r="B40" s="8"/>
      <c r="C40" s="19">
        <v>99</v>
      </c>
      <c r="D40" s="19">
        <v>590</v>
      </c>
    </row>
    <row r="41" spans="1:4" x14ac:dyDescent="0.25">
      <c r="A41" s="7" t="s">
        <v>34</v>
      </c>
      <c r="B41" s="8"/>
      <c r="C41" s="19"/>
      <c r="D41" s="19"/>
    </row>
    <row r="42" spans="1:4" x14ac:dyDescent="0.25">
      <c r="A42" s="7" t="s">
        <v>35</v>
      </c>
      <c r="B42" s="8"/>
      <c r="C42" s="19"/>
      <c r="D42" s="19"/>
    </row>
    <row r="43" spans="1:4" x14ac:dyDescent="0.25">
      <c r="A43" s="4" t="s">
        <v>36</v>
      </c>
      <c r="B43" s="10"/>
      <c r="C43" s="20">
        <f>SUM(C37:C42)</f>
        <v>280</v>
      </c>
      <c r="D43" s="20">
        <f>SUM(D37:D42)</f>
        <v>712</v>
      </c>
    </row>
    <row r="44" spans="1:4" x14ac:dyDescent="0.25">
      <c r="A44" s="4" t="s">
        <v>37</v>
      </c>
      <c r="B44" s="17">
        <v>6</v>
      </c>
      <c r="C44" s="20">
        <f>C32+C43</f>
        <v>80660</v>
      </c>
      <c r="D44" s="20">
        <f>D32+D43</f>
        <v>89049</v>
      </c>
    </row>
    <row r="45" spans="1:4" x14ac:dyDescent="0.25">
      <c r="A45" s="4" t="s">
        <v>38</v>
      </c>
      <c r="B45" s="10"/>
      <c r="C45" s="14">
        <f>C32/1000</f>
        <v>80.38</v>
      </c>
      <c r="D45" s="14">
        <f>D32/1000</f>
        <v>88.337000000000003</v>
      </c>
    </row>
    <row r="47" spans="1:4" x14ac:dyDescent="0.25">
      <c r="C47" s="36"/>
    </row>
    <row r="48" spans="1:4" x14ac:dyDescent="0.25">
      <c r="A48" s="41" t="s">
        <v>101</v>
      </c>
    </row>
    <row r="49" spans="1:1" x14ac:dyDescent="0.25">
      <c r="A49" s="40"/>
    </row>
    <row r="50" spans="1:1" x14ac:dyDescent="0.25">
      <c r="A50" s="40"/>
    </row>
    <row r="51" spans="1:1" x14ac:dyDescent="0.25">
      <c r="A51" s="40" t="s">
        <v>108</v>
      </c>
    </row>
  </sheetData>
  <mergeCells count="3">
    <mergeCell ref="B7:B8"/>
    <mergeCell ref="C7:C8"/>
    <mergeCell ref="D7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view="pageBreakPreview" zoomScale="80" zoomScaleSheetLayoutView="80" workbookViewId="0">
      <selection activeCell="C18" sqref="C18"/>
    </sheetView>
  </sheetViews>
  <sheetFormatPr defaultRowHeight="15" x14ac:dyDescent="0.25"/>
  <cols>
    <col min="1" max="1" width="78.140625" bestFit="1" customWidth="1"/>
    <col min="2" max="2" width="15" customWidth="1"/>
    <col min="3" max="3" width="13.85546875" customWidth="1"/>
    <col min="4" max="4" width="17.5703125" customWidth="1"/>
  </cols>
  <sheetData>
    <row r="1" spans="1:4" x14ac:dyDescent="0.25">
      <c r="A1" s="38" t="s">
        <v>99</v>
      </c>
    </row>
    <row r="2" spans="1:4" x14ac:dyDescent="0.25">
      <c r="A2" s="38"/>
    </row>
    <row r="3" spans="1:4" ht="33" customHeight="1" x14ac:dyDescent="0.25">
      <c r="A3" s="62" t="s">
        <v>113</v>
      </c>
      <c r="B3" s="62"/>
      <c r="C3" s="62"/>
      <c r="D3" s="62"/>
    </row>
    <row r="5" spans="1:4" ht="38.25" x14ac:dyDescent="0.25">
      <c r="A5" s="56" t="s">
        <v>40</v>
      </c>
      <c r="B5" s="2" t="s">
        <v>0</v>
      </c>
      <c r="C5" s="55" t="s">
        <v>102</v>
      </c>
      <c r="D5" s="55" t="s">
        <v>103</v>
      </c>
    </row>
    <row r="6" spans="1:4" x14ac:dyDescent="0.25">
      <c r="A6" s="54" t="s">
        <v>41</v>
      </c>
      <c r="B6" s="51"/>
      <c r="C6" s="23"/>
      <c r="D6" s="11"/>
    </row>
    <row r="7" spans="1:4" x14ac:dyDescent="0.25">
      <c r="A7" s="54" t="s">
        <v>42</v>
      </c>
      <c r="B7" s="51"/>
      <c r="C7" s="52"/>
      <c r="D7" s="9"/>
    </row>
    <row r="8" spans="1:4" x14ac:dyDescent="0.25">
      <c r="A8" s="53" t="s">
        <v>43</v>
      </c>
      <c r="B8" s="8"/>
      <c r="C8" s="9"/>
      <c r="D8" s="9"/>
    </row>
    <row r="9" spans="1:4" ht="49.5" customHeight="1" x14ac:dyDescent="0.25">
      <c r="A9" s="12" t="s">
        <v>44</v>
      </c>
      <c r="B9" s="8"/>
      <c r="C9" s="15"/>
      <c r="D9" s="9"/>
    </row>
    <row r="10" spans="1:4" x14ac:dyDescent="0.25">
      <c r="A10" s="53" t="s">
        <v>45</v>
      </c>
      <c r="B10" s="8"/>
      <c r="C10" s="19"/>
      <c r="D10" s="19"/>
    </row>
    <row r="11" spans="1:4" x14ac:dyDescent="0.25">
      <c r="A11" s="54" t="s">
        <v>46</v>
      </c>
      <c r="B11" s="17"/>
      <c r="C11" s="20"/>
      <c r="D11" s="20"/>
    </row>
    <row r="12" spans="1:4" x14ac:dyDescent="0.25">
      <c r="A12" s="53" t="s">
        <v>47</v>
      </c>
      <c r="B12" s="8"/>
      <c r="C12" s="19"/>
      <c r="D12" s="19"/>
    </row>
    <row r="13" spans="1:4" x14ac:dyDescent="0.25">
      <c r="A13" s="53" t="s">
        <v>48</v>
      </c>
      <c r="B13" s="8"/>
      <c r="C13" s="19"/>
      <c r="D13" s="19"/>
    </row>
    <row r="14" spans="1:4" x14ac:dyDescent="0.25">
      <c r="A14" s="53" t="s">
        <v>49</v>
      </c>
      <c r="B14" s="8">
        <v>6</v>
      </c>
      <c r="C14" s="19">
        <v>-7957</v>
      </c>
      <c r="D14" s="19">
        <v>-11662</v>
      </c>
    </row>
    <row r="15" spans="1:4" x14ac:dyDescent="0.25">
      <c r="A15" s="53" t="s">
        <v>50</v>
      </c>
      <c r="B15" s="51"/>
      <c r="C15" s="28"/>
      <c r="D15" s="19"/>
    </row>
    <row r="16" spans="1:4" x14ac:dyDescent="0.25">
      <c r="A16" s="54" t="s">
        <v>51</v>
      </c>
      <c r="B16" s="51"/>
      <c r="C16" s="29">
        <f>C14</f>
        <v>-7957</v>
      </c>
      <c r="D16" s="29">
        <f>D14</f>
        <v>-11662</v>
      </c>
    </row>
    <row r="17" spans="1:4" x14ac:dyDescent="0.25">
      <c r="A17" s="53" t="s">
        <v>52</v>
      </c>
      <c r="B17" s="51"/>
      <c r="C17" s="19">
        <v>-7957</v>
      </c>
      <c r="D17" s="19">
        <v>-11662</v>
      </c>
    </row>
    <row r="18" spans="1:4" x14ac:dyDescent="0.25">
      <c r="A18" s="53" t="s">
        <v>53</v>
      </c>
      <c r="B18" s="51"/>
      <c r="C18" s="19"/>
      <c r="D18" s="19"/>
    </row>
    <row r="19" spans="1:4" ht="18.75" customHeight="1" x14ac:dyDescent="0.25">
      <c r="A19" s="50" t="s">
        <v>54</v>
      </c>
      <c r="B19" s="51"/>
      <c r="C19" s="20">
        <f>C16</f>
        <v>-7957</v>
      </c>
      <c r="D19" s="20">
        <f>D16</f>
        <v>-11662</v>
      </c>
    </row>
    <row r="20" spans="1:4" x14ac:dyDescent="0.25">
      <c r="A20" s="53" t="s">
        <v>55</v>
      </c>
      <c r="B20" s="51"/>
      <c r="C20" s="21"/>
      <c r="D20" s="19"/>
    </row>
    <row r="21" spans="1:4" x14ac:dyDescent="0.25">
      <c r="A21" s="53" t="s">
        <v>55</v>
      </c>
      <c r="B21" s="51"/>
      <c r="C21" s="21"/>
      <c r="D21" s="19"/>
    </row>
    <row r="22" spans="1:4" ht="21.75" customHeight="1" x14ac:dyDescent="0.25">
      <c r="A22" s="50" t="s">
        <v>56</v>
      </c>
      <c r="B22" s="51"/>
      <c r="C22" s="21"/>
      <c r="D22" s="19"/>
    </row>
    <row r="23" spans="1:4" x14ac:dyDescent="0.25">
      <c r="A23" s="53" t="s">
        <v>57</v>
      </c>
      <c r="B23" s="51"/>
      <c r="C23" s="20"/>
      <c r="D23" s="20"/>
    </row>
    <row r="24" spans="1:4" ht="40.5" customHeight="1" x14ac:dyDescent="0.25">
      <c r="A24" s="50" t="s">
        <v>58</v>
      </c>
      <c r="B24" s="51"/>
      <c r="C24" s="20"/>
      <c r="D24" s="20"/>
    </row>
    <row r="25" spans="1:4" ht="24.75" customHeight="1" x14ac:dyDescent="0.25">
      <c r="A25" s="50" t="s">
        <v>59</v>
      </c>
      <c r="B25" s="51"/>
      <c r="C25" s="20">
        <f>C19</f>
        <v>-7957</v>
      </c>
      <c r="D25" s="20">
        <f>D19</f>
        <v>-11662</v>
      </c>
    </row>
    <row r="26" spans="1:4" x14ac:dyDescent="0.25">
      <c r="A26" s="25" t="s">
        <v>60</v>
      </c>
      <c r="B26" s="26">
        <v>7</v>
      </c>
      <c r="C26" s="37">
        <f>C25/1000</f>
        <v>-7.9569999999999999</v>
      </c>
      <c r="D26" s="37">
        <f>D25/1000</f>
        <v>-11.662000000000001</v>
      </c>
    </row>
    <row r="29" spans="1:4" x14ac:dyDescent="0.25">
      <c r="A29" s="41" t="s">
        <v>101</v>
      </c>
    </row>
    <row r="30" spans="1:4" x14ac:dyDescent="0.25">
      <c r="A30" s="40"/>
    </row>
    <row r="31" spans="1:4" x14ac:dyDescent="0.25">
      <c r="A31" s="40"/>
    </row>
    <row r="32" spans="1:4" x14ac:dyDescent="0.25">
      <c r="A32" s="40" t="s">
        <v>109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="80" zoomScaleSheetLayoutView="80" workbookViewId="0">
      <selection activeCell="D14" sqref="D14"/>
    </sheetView>
  </sheetViews>
  <sheetFormatPr defaultRowHeight="15" x14ac:dyDescent="0.25"/>
  <cols>
    <col min="1" max="1" width="42" customWidth="1"/>
    <col min="2" max="2" width="15.140625" customWidth="1"/>
    <col min="3" max="3" width="16.7109375" customWidth="1"/>
    <col min="4" max="4" width="21" customWidth="1"/>
  </cols>
  <sheetData>
    <row r="1" spans="1:4" x14ac:dyDescent="0.25">
      <c r="A1" s="38" t="s">
        <v>99</v>
      </c>
    </row>
    <row r="2" spans="1:4" x14ac:dyDescent="0.25">
      <c r="A2" s="38"/>
    </row>
    <row r="3" spans="1:4" x14ac:dyDescent="0.25">
      <c r="A3" s="38" t="s">
        <v>114</v>
      </c>
    </row>
    <row r="4" spans="1:4" x14ac:dyDescent="0.25">
      <c r="D4" s="18" t="s">
        <v>39</v>
      </c>
    </row>
    <row r="5" spans="1:4" ht="25.5" x14ac:dyDescent="0.25">
      <c r="A5" s="1" t="s">
        <v>40</v>
      </c>
      <c r="B5" s="2" t="s">
        <v>0</v>
      </c>
      <c r="C5" s="55" t="s">
        <v>104</v>
      </c>
      <c r="D5" s="55" t="s">
        <v>105</v>
      </c>
    </row>
    <row r="6" spans="1:4" x14ac:dyDescent="0.25">
      <c r="A6" s="64" t="s">
        <v>61</v>
      </c>
      <c r="B6" s="64"/>
      <c r="C6" s="6"/>
      <c r="D6" s="43"/>
    </row>
    <row r="7" spans="1:4" x14ac:dyDescent="0.25">
      <c r="A7" s="4" t="s">
        <v>62</v>
      </c>
      <c r="B7" s="4"/>
      <c r="C7" s="11"/>
      <c r="D7" s="31"/>
    </row>
    <row r="8" spans="1:4" x14ac:dyDescent="0.25">
      <c r="A8" s="7" t="s">
        <v>63</v>
      </c>
      <c r="B8" s="10"/>
      <c r="C8" s="9"/>
      <c r="D8" s="27"/>
    </row>
    <row r="9" spans="1:4" x14ac:dyDescent="0.25">
      <c r="A9" s="7" t="s">
        <v>64</v>
      </c>
      <c r="B9" s="10"/>
      <c r="C9" s="9"/>
      <c r="D9" s="27"/>
    </row>
    <row r="10" spans="1:4" x14ac:dyDescent="0.25">
      <c r="A10" s="7" t="s">
        <v>65</v>
      </c>
      <c r="B10" s="10"/>
      <c r="C10" s="9"/>
      <c r="D10" s="27"/>
    </row>
    <row r="11" spans="1:4" x14ac:dyDescent="0.25">
      <c r="A11" s="7" t="s">
        <v>66</v>
      </c>
      <c r="B11" s="10"/>
      <c r="C11" s="9"/>
      <c r="D11" s="27"/>
    </row>
    <row r="12" spans="1:4" x14ac:dyDescent="0.25">
      <c r="A12" s="7" t="s">
        <v>67</v>
      </c>
      <c r="B12" s="10"/>
      <c r="C12" s="9"/>
      <c r="D12" s="27"/>
    </row>
    <row r="13" spans="1:4" x14ac:dyDescent="0.25">
      <c r="A13" s="4" t="s">
        <v>68</v>
      </c>
      <c r="B13" s="4"/>
      <c r="C13" s="48">
        <f>SUM(C14:C19)</f>
        <v>8397</v>
      </c>
      <c r="D13" s="32">
        <f>SUM(D14:D19)</f>
        <v>10150</v>
      </c>
    </row>
    <row r="14" spans="1:4" x14ac:dyDescent="0.25">
      <c r="A14" s="7" t="s">
        <v>69</v>
      </c>
      <c r="B14" s="10"/>
      <c r="C14">
        <v>809</v>
      </c>
      <c r="D14" s="30">
        <v>2533</v>
      </c>
    </row>
    <row r="15" spans="1:4" x14ac:dyDescent="0.25">
      <c r="A15" s="7" t="s">
        <v>70</v>
      </c>
      <c r="B15" s="10"/>
      <c r="C15" s="19"/>
      <c r="D15" s="30"/>
    </row>
    <row r="16" spans="1:4" x14ac:dyDescent="0.25">
      <c r="A16" s="7" t="s">
        <v>71</v>
      </c>
      <c r="B16" s="10"/>
      <c r="C16" s="67">
        <v>3811</v>
      </c>
      <c r="D16" s="30"/>
    </row>
    <row r="17" spans="1:4" x14ac:dyDescent="0.25">
      <c r="A17" s="7" t="s">
        <v>72</v>
      </c>
      <c r="B17" s="10"/>
      <c r="C17" s="67">
        <v>1840</v>
      </c>
      <c r="D17" s="30">
        <v>7152</v>
      </c>
    </row>
    <row r="18" spans="1:4" x14ac:dyDescent="0.25">
      <c r="A18" s="7" t="s">
        <v>73</v>
      </c>
      <c r="B18" s="10"/>
      <c r="C18" s="67">
        <v>1135</v>
      </c>
      <c r="D18" s="30"/>
    </row>
    <row r="19" spans="1:4" x14ac:dyDescent="0.25">
      <c r="A19" s="7" t="s">
        <v>74</v>
      </c>
      <c r="B19" s="7"/>
      <c r="C19" s="19">
        <v>802</v>
      </c>
      <c r="D19" s="30">
        <v>465</v>
      </c>
    </row>
    <row r="20" spans="1:4" ht="23.25" customHeight="1" x14ac:dyDescent="0.25">
      <c r="A20" s="24" t="s">
        <v>75</v>
      </c>
      <c r="B20" s="10"/>
      <c r="C20" s="20">
        <f>C7-C13</f>
        <v>-8397</v>
      </c>
      <c r="D20" s="20">
        <f>D7-D13</f>
        <v>-10150</v>
      </c>
    </row>
    <row r="21" spans="1:4" x14ac:dyDescent="0.25">
      <c r="A21" s="64" t="s">
        <v>76</v>
      </c>
      <c r="B21" s="64"/>
      <c r="C21" s="20">
        <v>0</v>
      </c>
      <c r="D21" s="20">
        <f>D23</f>
        <v>0</v>
      </c>
    </row>
    <row r="22" spans="1:4" x14ac:dyDescent="0.25">
      <c r="A22" s="4" t="s">
        <v>62</v>
      </c>
      <c r="B22" s="4"/>
      <c r="C22" s="20"/>
      <c r="D22" s="32"/>
    </row>
    <row r="23" spans="1:4" x14ac:dyDescent="0.25">
      <c r="A23" s="4" t="s">
        <v>77</v>
      </c>
      <c r="B23" s="7"/>
      <c r="C23" s="19"/>
      <c r="D23" s="30"/>
    </row>
    <row r="24" spans="1:4" x14ac:dyDescent="0.25">
      <c r="A24" s="4" t="s">
        <v>78</v>
      </c>
      <c r="B24" s="4"/>
      <c r="C24" s="20"/>
      <c r="D24" s="32"/>
    </row>
    <row r="25" spans="1:4" x14ac:dyDescent="0.25">
      <c r="A25" s="7" t="s">
        <v>74</v>
      </c>
      <c r="B25" s="7"/>
      <c r="C25" s="19"/>
      <c r="D25" s="30"/>
    </row>
    <row r="26" spans="1:4" ht="27.75" customHeight="1" x14ac:dyDescent="0.25">
      <c r="A26" s="57" t="s">
        <v>79</v>
      </c>
      <c r="B26" s="58"/>
      <c r="C26" s="20">
        <f>C22-C24</f>
        <v>0</v>
      </c>
      <c r="D26" s="20">
        <f>D22-D24</f>
        <v>0</v>
      </c>
    </row>
    <row r="27" spans="1:4" x14ac:dyDescent="0.25">
      <c r="A27" s="64" t="s">
        <v>80</v>
      </c>
      <c r="B27" s="64"/>
      <c r="C27" s="19"/>
      <c r="D27" s="30"/>
    </row>
    <row r="28" spans="1:4" x14ac:dyDescent="0.25">
      <c r="A28" s="4" t="s">
        <v>62</v>
      </c>
      <c r="B28" s="4"/>
      <c r="C28" s="20"/>
      <c r="D28" s="32"/>
    </row>
    <row r="29" spans="1:4" x14ac:dyDescent="0.25">
      <c r="A29" s="7" t="s">
        <v>81</v>
      </c>
      <c r="B29" s="10"/>
      <c r="C29" s="19"/>
      <c r="D29" s="30"/>
    </row>
    <row r="30" spans="1:4" x14ac:dyDescent="0.25">
      <c r="A30" s="7" t="s">
        <v>82</v>
      </c>
      <c r="B30" s="10"/>
      <c r="C30" s="19"/>
      <c r="D30" s="30"/>
    </row>
    <row r="31" spans="1:4" x14ac:dyDescent="0.25">
      <c r="A31" s="7" t="s">
        <v>83</v>
      </c>
      <c r="B31" s="10"/>
      <c r="C31" s="19"/>
      <c r="D31" s="30"/>
    </row>
    <row r="32" spans="1:4" x14ac:dyDescent="0.25">
      <c r="A32" s="4" t="s">
        <v>78</v>
      </c>
      <c r="B32" s="4"/>
      <c r="C32" s="20"/>
      <c r="D32" s="32"/>
    </row>
    <row r="33" spans="1:4" x14ac:dyDescent="0.25">
      <c r="A33" s="63" t="s">
        <v>84</v>
      </c>
      <c r="B33" s="63"/>
      <c r="C33" s="19"/>
      <c r="D33" s="30"/>
    </row>
    <row r="34" spans="1:4" x14ac:dyDescent="0.25">
      <c r="A34" s="7" t="s">
        <v>85</v>
      </c>
      <c r="B34" s="10"/>
      <c r="C34" s="19"/>
      <c r="D34" s="30"/>
    </row>
    <row r="35" spans="1:4" x14ac:dyDescent="0.25">
      <c r="A35" s="7" t="s">
        <v>66</v>
      </c>
      <c r="B35" s="7" t="s">
        <v>86</v>
      </c>
      <c r="C35" s="19"/>
      <c r="D35" s="30"/>
    </row>
    <row r="36" spans="1:4" x14ac:dyDescent="0.25">
      <c r="A36" s="63" t="s">
        <v>87</v>
      </c>
      <c r="B36" s="63"/>
      <c r="C36" s="19"/>
      <c r="D36" s="30"/>
    </row>
    <row r="37" spans="1:4" ht="22.5" customHeight="1" x14ac:dyDescent="0.25">
      <c r="A37" s="12" t="s">
        <v>88</v>
      </c>
      <c r="B37" s="7"/>
      <c r="C37" s="20">
        <f>C28-C32</f>
        <v>0</v>
      </c>
      <c r="D37" s="20">
        <f>D28-D32</f>
        <v>0</v>
      </c>
    </row>
    <row r="38" spans="1:4" x14ac:dyDescent="0.25">
      <c r="A38" s="63" t="s">
        <v>89</v>
      </c>
      <c r="B38" s="63"/>
      <c r="C38" s="20">
        <f>C20</f>
        <v>-8397</v>
      </c>
      <c r="D38" s="20">
        <f>D20+D21</f>
        <v>-10150</v>
      </c>
    </row>
    <row r="39" spans="1:4" x14ac:dyDescent="0.25">
      <c r="A39" s="7" t="s">
        <v>90</v>
      </c>
      <c r="B39" s="7"/>
      <c r="C39" s="48">
        <v>85705</v>
      </c>
      <c r="D39" s="32">
        <v>97290</v>
      </c>
    </row>
    <row r="40" spans="1:4" x14ac:dyDescent="0.25">
      <c r="A40" s="4" t="s">
        <v>91</v>
      </c>
      <c r="B40" s="10"/>
      <c r="C40" s="20">
        <f>C39+C38</f>
        <v>77308</v>
      </c>
      <c r="D40" s="20">
        <f>D39+D38</f>
        <v>87140</v>
      </c>
    </row>
    <row r="41" spans="1:4" x14ac:dyDescent="0.25">
      <c r="A41" s="44"/>
      <c r="B41" s="45"/>
      <c r="C41" s="46"/>
      <c r="D41" s="47"/>
    </row>
    <row r="43" spans="1:4" x14ac:dyDescent="0.25">
      <c r="A43" s="41" t="s">
        <v>101</v>
      </c>
    </row>
    <row r="44" spans="1:4" x14ac:dyDescent="0.25">
      <c r="A44" s="40"/>
    </row>
    <row r="45" spans="1:4" x14ac:dyDescent="0.25">
      <c r="A45" s="40"/>
    </row>
    <row r="46" spans="1:4" x14ac:dyDescent="0.25">
      <c r="A46" s="40" t="s">
        <v>109</v>
      </c>
    </row>
  </sheetData>
  <mergeCells count="6">
    <mergeCell ref="A38:B38"/>
    <mergeCell ref="A6:B6"/>
    <mergeCell ref="A21:B21"/>
    <mergeCell ref="A27:B27"/>
    <mergeCell ref="A33:B33"/>
    <mergeCell ref="A36:B36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view="pageBreakPreview" zoomScale="80" zoomScaleSheetLayoutView="80" workbookViewId="0">
      <selection activeCell="F12" sqref="F12"/>
    </sheetView>
  </sheetViews>
  <sheetFormatPr defaultRowHeight="15" x14ac:dyDescent="0.25"/>
  <cols>
    <col min="1" max="1" width="35.28515625" customWidth="1"/>
    <col min="2" max="2" width="12.85546875" customWidth="1"/>
    <col min="3" max="3" width="12.7109375" customWidth="1"/>
    <col min="4" max="4" width="14.28515625" customWidth="1"/>
    <col min="5" max="5" width="13.140625" customWidth="1"/>
    <col min="6" max="6" width="12" customWidth="1"/>
    <col min="7" max="7" width="13" customWidth="1"/>
  </cols>
  <sheetData>
    <row r="2" spans="1:7" x14ac:dyDescent="0.25">
      <c r="A2" s="39" t="s">
        <v>99</v>
      </c>
    </row>
    <row r="3" spans="1:7" x14ac:dyDescent="0.25">
      <c r="A3" s="38" t="s">
        <v>100</v>
      </c>
    </row>
    <row r="4" spans="1:7" x14ac:dyDescent="0.25">
      <c r="A4" s="38" t="s">
        <v>115</v>
      </c>
    </row>
    <row r="6" spans="1:7" x14ac:dyDescent="0.25">
      <c r="G6" t="s">
        <v>39</v>
      </c>
    </row>
    <row r="7" spans="1:7" x14ac:dyDescent="0.25">
      <c r="A7" s="65" t="s">
        <v>40</v>
      </c>
      <c r="B7" s="65" t="s">
        <v>92</v>
      </c>
      <c r="C7" s="3"/>
      <c r="D7" s="66" t="s">
        <v>93</v>
      </c>
      <c r="E7" s="66"/>
      <c r="F7" s="66"/>
      <c r="G7" s="66"/>
    </row>
    <row r="8" spans="1:7" ht="51" x14ac:dyDescent="0.25">
      <c r="A8" s="65"/>
      <c r="B8" s="65"/>
      <c r="C8" s="3" t="s">
        <v>21</v>
      </c>
      <c r="D8" s="3" t="s">
        <v>22</v>
      </c>
      <c r="E8" s="3" t="s">
        <v>23</v>
      </c>
      <c r="F8" s="3" t="s">
        <v>94</v>
      </c>
      <c r="G8" s="33" t="s">
        <v>95</v>
      </c>
    </row>
    <row r="9" spans="1:7" x14ac:dyDescent="0.25">
      <c r="A9" s="16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8.75" customHeight="1" x14ac:dyDescent="0.25">
      <c r="A10" s="50" t="s">
        <v>106</v>
      </c>
      <c r="B10" s="17"/>
      <c r="C10" s="48">
        <v>100000</v>
      </c>
      <c r="D10" s="48"/>
      <c r="E10" s="48"/>
      <c r="F10" s="48">
        <v>-50.511000000000003</v>
      </c>
      <c r="G10" s="48">
        <f>SUM(C10:F10)</f>
        <v>99949.489000000001</v>
      </c>
    </row>
    <row r="11" spans="1:7" ht="18.75" customHeight="1" x14ac:dyDescent="0.25">
      <c r="A11" s="12" t="s">
        <v>96</v>
      </c>
      <c r="B11" s="5"/>
      <c r="C11" s="30"/>
      <c r="D11" s="30"/>
      <c r="E11" s="30"/>
      <c r="F11" s="30"/>
      <c r="G11" s="30"/>
    </row>
    <row r="12" spans="1:7" ht="20.25" customHeight="1" x14ac:dyDescent="0.25">
      <c r="A12" s="12" t="s">
        <v>97</v>
      </c>
      <c r="B12" s="5"/>
      <c r="C12" s="35"/>
      <c r="D12" s="30"/>
      <c r="E12" s="30"/>
      <c r="F12" s="49">
        <v>-11612</v>
      </c>
      <c r="G12" s="48">
        <f t="shared" ref="G12:G18" si="0">SUM(C12:F12)</f>
        <v>-11612</v>
      </c>
    </row>
    <row r="13" spans="1:7" ht="13.5" customHeight="1" x14ac:dyDescent="0.25">
      <c r="A13" s="12" t="s">
        <v>98</v>
      </c>
      <c r="B13" s="5"/>
      <c r="C13" s="30">
        <v>100000</v>
      </c>
      <c r="D13" s="35"/>
      <c r="E13" s="30"/>
      <c r="F13" s="30"/>
      <c r="G13" s="48">
        <f t="shared" si="0"/>
        <v>100000</v>
      </c>
    </row>
    <row r="14" spans="1:7" ht="21.75" customHeight="1" x14ac:dyDescent="0.25">
      <c r="A14" s="50" t="s">
        <v>107</v>
      </c>
      <c r="B14" s="34"/>
      <c r="C14" s="48">
        <v>100000</v>
      </c>
      <c r="D14" s="48"/>
      <c r="E14" s="48"/>
      <c r="F14" s="48">
        <f>F10+F12</f>
        <v>-11662.511</v>
      </c>
      <c r="G14" s="48">
        <f t="shared" si="0"/>
        <v>88337.489000000001</v>
      </c>
    </row>
    <row r="15" spans="1:7" ht="20.25" customHeight="1" x14ac:dyDescent="0.25">
      <c r="A15" s="50" t="s">
        <v>111</v>
      </c>
      <c r="B15" s="17"/>
      <c r="C15" s="48">
        <v>100000</v>
      </c>
      <c r="D15" s="48"/>
      <c r="E15" s="48"/>
      <c r="F15" s="48">
        <f>F14</f>
        <v>-11662.511</v>
      </c>
      <c r="G15" s="48">
        <f t="shared" si="0"/>
        <v>88337.489000000001</v>
      </c>
    </row>
    <row r="16" spans="1:7" ht="15" customHeight="1" x14ac:dyDescent="0.25">
      <c r="A16" s="12" t="s">
        <v>96</v>
      </c>
      <c r="B16" s="5"/>
      <c r="C16" s="30"/>
      <c r="D16" s="30"/>
      <c r="E16" s="30"/>
      <c r="F16" s="30"/>
      <c r="G16" s="48">
        <f t="shared" si="0"/>
        <v>0</v>
      </c>
    </row>
    <row r="17" spans="1:7" ht="19.5" customHeight="1" x14ac:dyDescent="0.25">
      <c r="A17" s="12" t="s">
        <v>97</v>
      </c>
      <c r="B17" s="5"/>
      <c r="C17" s="35"/>
      <c r="D17" s="35"/>
      <c r="E17" s="35"/>
      <c r="F17" s="30">
        <v>-7957</v>
      </c>
      <c r="G17" s="48">
        <f t="shared" si="0"/>
        <v>-7957</v>
      </c>
    </row>
    <row r="18" spans="1:7" ht="20.25" customHeight="1" x14ac:dyDescent="0.25">
      <c r="A18" s="50" t="s">
        <v>116</v>
      </c>
      <c r="B18" s="34"/>
      <c r="C18" s="32">
        <v>100000</v>
      </c>
      <c r="D18" s="35"/>
      <c r="E18" s="35"/>
      <c r="F18" s="48">
        <f>F14+F17</f>
        <v>-19619.510999999999</v>
      </c>
      <c r="G18" s="48">
        <f t="shared" si="0"/>
        <v>80380.489000000001</v>
      </c>
    </row>
    <row r="19" spans="1:7" x14ac:dyDescent="0.25">
      <c r="G19" s="36"/>
    </row>
    <row r="20" spans="1:7" x14ac:dyDescent="0.25">
      <c r="G20" t="s">
        <v>86</v>
      </c>
    </row>
    <row r="21" spans="1:7" x14ac:dyDescent="0.25">
      <c r="A21" s="41" t="s">
        <v>101</v>
      </c>
    </row>
    <row r="22" spans="1:7" x14ac:dyDescent="0.25">
      <c r="A22" s="40"/>
    </row>
    <row r="23" spans="1:7" x14ac:dyDescent="0.25">
      <c r="A23" s="40"/>
    </row>
    <row r="24" spans="1:7" x14ac:dyDescent="0.25">
      <c r="A24" s="40" t="s">
        <v>109</v>
      </c>
    </row>
  </sheetData>
  <mergeCells count="3">
    <mergeCell ref="A7:A8"/>
    <mergeCell ref="B7:B8"/>
    <mergeCell ref="D7:G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1'!Область_печати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Aigul</cp:lastModifiedBy>
  <cp:lastPrinted>2017-11-14T04:47:24Z</cp:lastPrinted>
  <dcterms:created xsi:type="dcterms:W3CDTF">2016-06-27T06:06:51Z</dcterms:created>
  <dcterms:modified xsi:type="dcterms:W3CDTF">2017-11-14T04:47:28Z</dcterms:modified>
</cp:coreProperties>
</file>