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980" windowHeight="7695" activeTab="0"/>
  </bookViews>
  <sheets>
    <sheet name="Баланс" sheetId="1" r:id="rId1"/>
    <sheet name="ОУП" sheetId="2" r:id="rId2"/>
    <sheet name="деньги" sheetId="3" r:id="rId3"/>
    <sheet name="УК" sheetId="4" r:id="rId4"/>
  </sheets>
  <definedNames>
    <definedName name="_xlnm.Print_Area" localSheetId="0">'Баланс'!$B$1:$E$55</definedName>
    <definedName name="_xlnm.Print_Area" localSheetId="2">'деньги'!$B$1:$R$56</definedName>
    <definedName name="_xlnm.Print_Area" localSheetId="1">'ОУП'!$B$1:$L$40</definedName>
  </definedNames>
  <calcPr fullCalcOnLoad="1" refMode="R1C1"/>
</workbook>
</file>

<file path=xl/sharedStrings.xml><?xml version="1.0" encoding="utf-8"?>
<sst xmlns="http://schemas.openxmlformats.org/spreadsheetml/2006/main" count="243" uniqueCount="143">
  <si>
    <t>АКТИВЫ</t>
  </si>
  <si>
    <t>Код
строки</t>
  </si>
  <si>
    <t>I. Краткосрочные активы</t>
  </si>
  <si>
    <t>Денежные средства и их эквиваленты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</si>
  <si>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</si>
  <si>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</si>
  <si>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</si>
  <si>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Основные средства</t>
  </si>
  <si>
    <t>Прочие долгосрочные активы</t>
  </si>
  <si>
    <t>Итого долгосрочных активов (сумма строк с 110 по 123)</t>
  </si>
  <si>
    <t>БАЛАНС (строка 100 + строка 101 + строка 200)</t>
  </si>
  <si>
    <t>ОБЯЗАТЕЛЬСТВО И КАПИТАЛ</t>
  </si>
  <si>
    <t>III. Краткосрочные обязательства</t>
  </si>
  <si>
    <t>Краткосрочная торговая и прочая кредиторская задолженность</t>
  </si>
  <si>
    <t>Итого краткосрочных обязательств (сумма строк с 210 по 217)</t>
  </si>
  <si>
    <t>V. Капитал</t>
  </si>
  <si>
    <t>Уставный (акционерный) капитал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</si>
  <si>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</si>
  <si>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</si>
  <si>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</si>
  <si>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-</t>
  </si>
  <si>
    <t>Всего капитал (строка 420 +/- строка 421)</t>
  </si>
  <si>
    <t>БАЛАНС (строка 300 + строка 301 + строка 400 + строка 500)</t>
  </si>
  <si>
    <t>(подпись)</t>
  </si>
  <si>
    <t>М.П.</t>
  </si>
  <si>
    <t>Краткосрочная дебиторская задолженность</t>
  </si>
  <si>
    <t>Наименование показателей</t>
  </si>
  <si>
    <t xml:space="preserve">Выручка </t>
  </si>
  <si>
    <t>Себестоимость реализованных товаров и услуг</t>
  </si>
  <si>
    <t>Валовая прибыль (строка 010 – строка 011)</t>
  </si>
  <si>
    <t xml:space="preserve">Расходы по реализации </t>
  </si>
  <si>
    <t xml:space="preserve">Административные расходы </t>
  </si>
  <si>
    <t xml:space="preserve">Прочие расходы </t>
  </si>
  <si>
    <t>Прочие доходы</t>
  </si>
  <si>
    <t>Итого операционная прибыль (убыток) (+/- строки с 012 по 016)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</si>
  <si>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</si>
  <si>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</si>
  <si>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</si>
  <si>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 xml:space="preserve">Прибыль (убыток) после налогообложения от прекращенной деятельности </t>
  </si>
  <si>
    <t>Прибыль за год (строка 200 + строка 201) относимая на:</t>
  </si>
  <si>
    <t xml:space="preserve">         собственников материнской организации</t>
  </si>
  <si>
    <t xml:space="preserve">         долю неконтролирующих собственников</t>
  </si>
  <si>
    <t>в том числе:</t>
  </si>
  <si>
    <t>Общая совокупная прибыль (строка 300 + строка 400)</t>
  </si>
  <si>
    <t>Общая совокупная прибыль относимая на:</t>
  </si>
  <si>
    <t>собственников материнской организации</t>
  </si>
  <si>
    <t>доля неконтролирующих собственников</t>
  </si>
  <si>
    <t>Прибыль на акцию: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</si>
  <si>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</si>
  <si>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</si>
  <si>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 xml:space="preserve">            прочие поступления</t>
  </si>
  <si>
    <t>2. Выбытие денежных средств, всего (сумма строк с 021 по 027)</t>
  </si>
  <si>
    <t xml:space="preserve">            платежи поставщикам за товары и услуги</t>
  </si>
  <si>
    <t xml:space="preserve">            авансы, выданные поставщикам товаров и услуг</t>
  </si>
  <si>
    <t xml:space="preserve">            выплаты по оплате труда</t>
  </si>
  <si>
    <t xml:space="preserve">            подоходный налог и другие платежи в бюджет</t>
  </si>
  <si>
    <t xml:space="preserve">            прочие выплаты</t>
  </si>
  <si>
    <t>3. Чистая сумма денежных средств от операционной деятельности (строка 010 – строка 020)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</si>
  <si>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</si>
  <si>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</si>
  <si>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2. Выбытие денежных средств, всего (сумма строк с 101 по 105)</t>
  </si>
  <si>
    <t xml:space="preserve">            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</si>
  <si>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</si>
  <si>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</si>
  <si>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</si>
  <si>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</si>
  <si>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</si>
  <si>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Капитал материнской организации</t>
  </si>
  <si>
    <t>Итого капитал</t>
  </si>
  <si>
    <t>Эмиссионный доход</t>
  </si>
  <si>
    <t xml:space="preserve">Выкупленные собственные долевые инструменты </t>
  </si>
  <si>
    <t>Нераспределенная прибыль</t>
  </si>
  <si>
    <t>Изменения в учетной политике</t>
  </si>
  <si>
    <t>Пересчитанное сальдо   (стр.010+/-стр. 011)</t>
  </si>
  <si>
    <t>Общая совокупная прибыль, всего(строка 210 + строка 220):</t>
  </si>
  <si>
    <t>Прибыль (убыток) за год</t>
  </si>
  <si>
    <t>Операции с собственниками, всего (сумма строк с 310 по 318):</t>
  </si>
  <si>
    <t xml:space="preserve">Прочие операции с собственниками </t>
  </si>
  <si>
    <t>Пересчитанное сальдо (строка 400+/- строка 401)</t>
  </si>
  <si>
    <t>Общая совокупная прибыль, всего (строка 610+ строка 620):</t>
  </si>
  <si>
    <t>Операции с собственниками всего (cумма строк с 710 по 718)</t>
  </si>
  <si>
    <t>4</t>
  </si>
  <si>
    <t>5</t>
  </si>
  <si>
    <t>6</t>
  </si>
  <si>
    <t>7</t>
  </si>
  <si>
    <t>8</t>
  </si>
  <si>
    <t>9</t>
  </si>
  <si>
    <t xml:space="preserve">            реализация товаров и услуг</t>
  </si>
  <si>
    <t xml:space="preserve">            выплата вознаграждения</t>
  </si>
  <si>
    <t xml:space="preserve">            выплаты по договорам страхования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</si>
  <si>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</si>
  <si>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</si>
  <si>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 xml:space="preserve">            реализация основных средств</t>
  </si>
  <si>
    <t>2. Выбытие денежных средств, всего (сумма строк с 061 по 071)</t>
  </si>
  <si>
    <t xml:space="preserve">            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</si>
  <si>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</si>
  <si>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13</t>
  </si>
  <si>
    <t>14</t>
  </si>
  <si>
    <t>Инвестиции</t>
  </si>
  <si>
    <t>№ приложения</t>
  </si>
  <si>
    <t>Отчет о движении денежных средств</t>
  </si>
  <si>
    <t>Отчет об изменении в капитале</t>
  </si>
  <si>
    <t>______________________</t>
  </si>
  <si>
    <t>Займы</t>
  </si>
  <si>
    <t>Текущие налоговые активы</t>
  </si>
  <si>
    <t>12</t>
  </si>
  <si>
    <t>тыс.тенге</t>
  </si>
  <si>
    <t>в тыс.тенге</t>
  </si>
  <si>
    <t>АО "Соколовка"</t>
  </si>
  <si>
    <t xml:space="preserve"> </t>
  </si>
  <si>
    <t xml:space="preserve">  </t>
  </si>
  <si>
    <t>дополнительно оплаченный капитал</t>
  </si>
  <si>
    <t>Дополнительно оплаченный капитал</t>
  </si>
  <si>
    <t>Отчет о финансовом положении</t>
  </si>
  <si>
    <t>Отчет о совокупном доходе</t>
  </si>
  <si>
    <t>Балансовая стоимость  простой акции</t>
  </si>
  <si>
    <t>Финансовый займ</t>
  </si>
  <si>
    <t>Генеральный директор:  Коппаев Е.С.</t>
  </si>
  <si>
    <t>Генеральный директор: Коппаев Е.С.</t>
  </si>
  <si>
    <t xml:space="preserve"> гл.бухгалтер:  Хлызова Н.М.</t>
  </si>
  <si>
    <t>на 31 марта 2017 года</t>
  </si>
  <si>
    <t>Доходы по финансированию</t>
  </si>
  <si>
    <t xml:space="preserve"> гл. бухгалтер: Хлызова Н.М.</t>
  </si>
  <si>
    <t xml:space="preserve"> гл.бухгалтер: Хлызова Н.М.</t>
  </si>
  <si>
    <t xml:space="preserve">   </t>
  </si>
  <si>
    <t>по состоянию на 31 марта  2018 г.</t>
  </si>
  <si>
    <t>на 31 марта 2018 г.</t>
  </si>
  <si>
    <t>на 31.12.2017 г.</t>
  </si>
  <si>
    <t>Нематериальные активы</t>
  </si>
  <si>
    <t>8а</t>
  </si>
  <si>
    <t>IV.Долгосрочные обязательства</t>
  </si>
  <si>
    <t>Отложенные налоговые обязательства</t>
  </si>
  <si>
    <t>Итого долгосрочных обязательств</t>
  </si>
  <si>
    <t>за период, закончившийся 31 марта  2018 г.</t>
  </si>
  <si>
    <t>на 31 марта 2018 года</t>
  </si>
  <si>
    <t>Расходы по финансированию</t>
  </si>
  <si>
    <t>за период, закончившийся 31 марта 2018 г.</t>
  </si>
  <si>
    <t>на 31 марта  2017 года</t>
  </si>
  <si>
    <t xml:space="preserve">            получение займов</t>
  </si>
  <si>
    <t>Сальдо на 1 января 2017 г.</t>
  </si>
  <si>
    <t>Сальдо на 1 января 2018 г.
(строка 100 + строка 200 + строка 300)</t>
  </si>
  <si>
    <t>11а</t>
  </si>
  <si>
    <t>Сальдо на 31 марта 2018 г.
(строка 500 + строка 600 + строка 700)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</si>
</sst>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[=0]&quot;-&quot;;General"/>
    <numFmt numFmtId="174" formatCode="[=-50426029.11]&quot;(50 426 029)&quot;;General"/>
    <numFmt numFmtId="175" formatCode="[=-50226029.11]&quot;(50 226 029)&quot;;General"/>
    <numFmt numFmtId="176" formatCode="_-* #,##0_р_._-;\-* #,##0_р_._-;_-* &quot;-&quot;??_р_._-;_-@_-"/>
    <numFmt numFmtId="177" formatCode="[=-27984841.51]&quot;(27 984 842)&quot;;General"/>
    <numFmt numFmtId="178" formatCode="[=-17060627.77]&quot;(17 060 628)&quot;;General"/>
    <numFmt numFmtId="179" formatCode="[=-115311754.37]&quot;(115 311 754)&quot;;General"/>
    <numFmt numFmtId="180" formatCode="[=0]&quot;&quot;;General"/>
    <numFmt numFmtId="181" formatCode="[=-478840921.95]&quot;(478 840 922)&quot;;General"/>
    <numFmt numFmtId="182" formatCode="[=-46310791.2]&quot;(46 310 791)&quot;;General"/>
    <numFmt numFmtId="183" formatCode="[=-119710136.08]&quot;(119 710 136)&quot;;General"/>
    <numFmt numFmtId="184" formatCode="[=-119613036.08]&quot;(119 613 036)&quot;;General"/>
    <numFmt numFmtId="185" formatCode="[=-165737783.48]&quot;(165 737 783)&quot;;General"/>
    <numFmt numFmtId="186" formatCode="#,##0.00;[Red]\-#,##0.00"/>
    <numFmt numFmtId="187" formatCode="_-* #,##0.0_р_._-;\-* #,##0.0_р_._-;_-* &quot;-&quot;??_р_._-;_-@_-"/>
    <numFmt numFmtId="188" formatCode="[=-51840921.95]&quot;(51 840 922)&quot;;General"/>
    <numFmt numFmtId="189" formatCode="[=-47260921.95]&quot;(47 260 922)&quot;;General"/>
    <numFmt numFmtId="190" formatCode="[=-427011383]&quot;(427 011 383)&quot;;General"/>
    <numFmt numFmtId="191" formatCode="[=-42680921.95]&quot;(42 680 922)&quot;;General"/>
  </numFmts>
  <fonts count="54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6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b/>
      <sz val="16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/>
      <right/>
      <top/>
      <bottom style="medium"/>
    </border>
    <border>
      <left/>
      <right/>
      <top style="thin"/>
      <bottom style="medium"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8" fillId="31" borderId="8" applyNumberFormat="0" applyFont="0" applyAlignment="0" applyProtection="0"/>
    <xf numFmtId="9" fontId="8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31">
    <xf numFmtId="0" fontId="0" fillId="0" borderId="0" xfId="0" applyFont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9" fillId="0" borderId="10" xfId="0" applyNumberFormat="1" applyFont="1" applyFill="1" applyBorder="1" applyAlignment="1">
      <alignment horizontal="left" vertical="top"/>
    </xf>
    <xf numFmtId="0" fontId="9" fillId="0" borderId="11" xfId="0" applyFont="1" applyFill="1" applyBorder="1" applyAlignment="1">
      <alignment horizontal="left"/>
    </xf>
    <xf numFmtId="176" fontId="9" fillId="0" borderId="10" xfId="58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right"/>
    </xf>
    <xf numFmtId="0" fontId="9" fillId="0" borderId="0" xfId="0" applyNumberFormat="1" applyFont="1" applyFill="1" applyAlignment="1">
      <alignment horizontal="left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Continuous" vertical="top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right" vertical="center"/>
    </xf>
    <xf numFmtId="0" fontId="4" fillId="0" borderId="11" xfId="0" applyNumberFormat="1" applyFont="1" applyFill="1" applyBorder="1" applyAlignment="1">
      <alignment horizontal="right" vertical="center"/>
    </xf>
    <xf numFmtId="0" fontId="4" fillId="0" borderId="16" xfId="0" applyNumberFormat="1" applyFont="1" applyFill="1" applyBorder="1" applyAlignment="1">
      <alignment horizontal="right" vertical="center"/>
    </xf>
    <xf numFmtId="0" fontId="4" fillId="0" borderId="12" xfId="0" applyNumberFormat="1" applyFont="1" applyFill="1" applyBorder="1" applyAlignment="1">
      <alignment horizontal="left" vertical="center"/>
    </xf>
    <xf numFmtId="0" fontId="4" fillId="0" borderId="14" xfId="0" applyNumberFormat="1" applyFont="1" applyFill="1" applyBorder="1" applyAlignment="1">
      <alignment horizontal="left" vertical="center"/>
    </xf>
    <xf numFmtId="0" fontId="4" fillId="0" borderId="13" xfId="0" applyNumberFormat="1" applyFont="1" applyFill="1" applyBorder="1" applyAlignment="1">
      <alignment horizontal="left" vertical="center"/>
    </xf>
    <xf numFmtId="1" fontId="9" fillId="0" borderId="18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left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1" fontId="5" fillId="0" borderId="19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left" wrapText="1"/>
    </xf>
    <xf numFmtId="0" fontId="4" fillId="0" borderId="19" xfId="0" applyNumberFormat="1" applyFont="1" applyFill="1" applyBorder="1" applyAlignment="1">
      <alignment horizontal="left" vertical="top" wrapText="1"/>
    </xf>
    <xf numFmtId="0" fontId="10" fillId="0" borderId="0" xfId="0" applyNumberFormat="1" applyFont="1" applyFill="1" applyAlignment="1">
      <alignment horizontal="right"/>
    </xf>
    <xf numFmtId="0" fontId="9" fillId="0" borderId="21" xfId="0" applyNumberFormat="1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>
      <alignment horizontal="center" vertical="top" wrapText="1"/>
    </xf>
    <xf numFmtId="1" fontId="12" fillId="0" borderId="21" xfId="0" applyNumberFormat="1" applyFont="1" applyFill="1" applyBorder="1" applyAlignment="1">
      <alignment horizontal="center" vertical="center"/>
    </xf>
    <xf numFmtId="1" fontId="12" fillId="0" borderId="18" xfId="0" applyNumberFormat="1" applyFont="1" applyFill="1" applyBorder="1" applyAlignment="1">
      <alignment horizontal="center" vertical="center"/>
    </xf>
    <xf numFmtId="0" fontId="13" fillId="0" borderId="21" xfId="0" applyNumberFormat="1" applyFont="1" applyFill="1" applyBorder="1" applyAlignment="1">
      <alignment horizontal="left" vertical="center"/>
    </xf>
    <xf numFmtId="176" fontId="11" fillId="0" borderId="22" xfId="58" applyNumberFormat="1" applyFont="1" applyFill="1" applyBorder="1" applyAlignment="1">
      <alignment horizontal="right" vertical="center"/>
    </xf>
    <xf numFmtId="176" fontId="11" fillId="0" borderId="18" xfId="58" applyNumberFormat="1" applyFont="1" applyFill="1" applyBorder="1" applyAlignment="1">
      <alignment horizontal="right" vertical="center"/>
    </xf>
    <xf numFmtId="0" fontId="11" fillId="0" borderId="23" xfId="0" applyNumberFormat="1" applyFont="1" applyFill="1" applyBorder="1" applyAlignment="1">
      <alignment horizontal="left" vertical="center"/>
    </xf>
    <xf numFmtId="0" fontId="11" fillId="0" borderId="17" xfId="0" applyNumberFormat="1" applyFont="1" applyFill="1" applyBorder="1" applyAlignment="1">
      <alignment horizontal="left" vertical="center" wrapText="1"/>
    </xf>
    <xf numFmtId="49" fontId="13" fillId="0" borderId="18" xfId="0" applyNumberFormat="1" applyFont="1" applyFill="1" applyBorder="1" applyAlignment="1">
      <alignment horizontal="center" vertical="center"/>
    </xf>
    <xf numFmtId="176" fontId="13" fillId="0" borderId="18" xfId="58" applyNumberFormat="1" applyFont="1" applyFill="1" applyBorder="1" applyAlignment="1">
      <alignment horizontal="right" vertical="center"/>
    </xf>
    <xf numFmtId="0" fontId="11" fillId="0" borderId="21" xfId="0" applyNumberFormat="1" applyFont="1" applyFill="1" applyBorder="1" applyAlignment="1">
      <alignment horizontal="center" vertical="center"/>
    </xf>
    <xf numFmtId="0" fontId="13" fillId="0" borderId="23" xfId="0" applyNumberFormat="1" applyFont="1" applyFill="1" applyBorder="1" applyAlignment="1">
      <alignment horizontal="left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23" xfId="0" applyNumberFormat="1" applyFont="1" applyFill="1" applyBorder="1" applyAlignment="1">
      <alignment horizontal="left" vertical="center" wrapText="1"/>
    </xf>
    <xf numFmtId="1" fontId="11" fillId="0" borderId="18" xfId="0" applyNumberFormat="1" applyFont="1" applyFill="1" applyBorder="1" applyAlignment="1">
      <alignment horizontal="center"/>
    </xf>
    <xf numFmtId="0" fontId="13" fillId="0" borderId="23" xfId="0" applyNumberFormat="1" applyFont="1" applyFill="1" applyBorder="1" applyAlignment="1">
      <alignment horizontal="left" vertical="center" wrapText="1"/>
    </xf>
    <xf numFmtId="1" fontId="13" fillId="0" borderId="18" xfId="0" applyNumberFormat="1" applyFont="1" applyFill="1" applyBorder="1" applyAlignment="1">
      <alignment horizontal="center" vertical="center"/>
    </xf>
    <xf numFmtId="0" fontId="13" fillId="0" borderId="23" xfId="0" applyNumberFormat="1" applyFont="1" applyFill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center" vertical="center"/>
    </xf>
    <xf numFmtId="1" fontId="11" fillId="0" borderId="18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left" vertical="center"/>
    </xf>
    <xf numFmtId="0" fontId="13" fillId="0" borderId="18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13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176" fontId="4" fillId="0" borderId="12" xfId="58" applyNumberFormat="1" applyFont="1" applyFill="1" applyBorder="1" applyAlignment="1">
      <alignment horizontal="right" vertical="top"/>
    </xf>
    <xf numFmtId="176" fontId="4" fillId="0" borderId="14" xfId="58" applyNumberFormat="1" applyFont="1" applyFill="1" applyBorder="1" applyAlignment="1">
      <alignment horizontal="right" vertical="top"/>
    </xf>
    <xf numFmtId="176" fontId="4" fillId="0" borderId="13" xfId="58" applyNumberFormat="1" applyFont="1" applyFill="1" applyBorder="1" applyAlignment="1">
      <alignment horizontal="right" vertical="top"/>
    </xf>
    <xf numFmtId="0" fontId="14" fillId="0" borderId="0" xfId="0" applyFont="1" applyFill="1" applyAlignment="1">
      <alignment horizontal="left"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Continuous" vertical="top"/>
    </xf>
    <xf numFmtId="0" fontId="13" fillId="0" borderId="0" xfId="0" applyNumberFormat="1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49" fontId="11" fillId="0" borderId="18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top"/>
    </xf>
    <xf numFmtId="49" fontId="9" fillId="0" borderId="18" xfId="0" applyNumberFormat="1" applyFont="1" applyFill="1" applyBorder="1" applyAlignment="1">
      <alignment horizontal="left"/>
    </xf>
    <xf numFmtId="176" fontId="9" fillId="0" borderId="18" xfId="58" applyNumberFormat="1" applyFont="1" applyFill="1" applyBorder="1" applyAlignment="1">
      <alignment horizontal="left"/>
    </xf>
    <xf numFmtId="0" fontId="11" fillId="0" borderId="18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left"/>
    </xf>
    <xf numFmtId="0" fontId="15" fillId="0" borderId="0" xfId="0" applyFont="1" applyFill="1" applyAlignment="1">
      <alignment horizontal="left"/>
    </xf>
    <xf numFmtId="3" fontId="6" fillId="0" borderId="24" xfId="0" applyNumberFormat="1" applyFont="1" applyFill="1" applyBorder="1" applyAlignment="1">
      <alignment horizontal="right" vertical="center"/>
    </xf>
    <xf numFmtId="0" fontId="6" fillId="0" borderId="24" xfId="0" applyNumberFormat="1" applyFont="1" applyFill="1" applyBorder="1" applyAlignment="1">
      <alignment horizontal="right" vertical="center"/>
    </xf>
    <xf numFmtId="176" fontId="4" fillId="0" borderId="17" xfId="58" applyNumberFormat="1" applyFont="1" applyFill="1" applyBorder="1" applyAlignment="1">
      <alignment horizontal="right" vertical="center"/>
    </xf>
    <xf numFmtId="176" fontId="4" fillId="0" borderId="11" xfId="58" applyNumberFormat="1" applyFont="1" applyFill="1" applyBorder="1" applyAlignment="1">
      <alignment horizontal="right" vertical="center"/>
    </xf>
    <xf numFmtId="176" fontId="4" fillId="0" borderId="16" xfId="58" applyNumberFormat="1" applyFont="1" applyFill="1" applyBorder="1" applyAlignment="1">
      <alignment horizontal="right" vertical="center"/>
    </xf>
    <xf numFmtId="176" fontId="4" fillId="0" borderId="24" xfId="58" applyNumberFormat="1" applyFont="1" applyFill="1" applyBorder="1" applyAlignment="1">
      <alignment vertical="center"/>
    </xf>
    <xf numFmtId="176" fontId="6" fillId="0" borderId="24" xfId="58" applyNumberFormat="1" applyFont="1" applyFill="1" applyBorder="1" applyAlignment="1">
      <alignment vertical="center"/>
    </xf>
    <xf numFmtId="176" fontId="6" fillId="0" borderId="25" xfId="58" applyNumberFormat="1" applyFont="1" applyFill="1" applyBorder="1" applyAlignment="1">
      <alignment horizontal="right" vertical="center"/>
    </xf>
    <xf numFmtId="176" fontId="6" fillId="0" borderId="24" xfId="58" applyNumberFormat="1" applyFont="1" applyFill="1" applyBorder="1" applyAlignment="1">
      <alignment horizontal="right" vertical="center"/>
    </xf>
    <xf numFmtId="176" fontId="4" fillId="0" borderId="12" xfId="58" applyNumberFormat="1" applyFont="1" applyFill="1" applyBorder="1" applyAlignment="1">
      <alignment horizontal="right"/>
    </xf>
    <xf numFmtId="176" fontId="4" fillId="0" borderId="14" xfId="58" applyNumberFormat="1" applyFont="1" applyFill="1" applyBorder="1" applyAlignment="1">
      <alignment horizontal="right"/>
    </xf>
    <xf numFmtId="176" fontId="4" fillId="0" borderId="13" xfId="58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0" fontId="4" fillId="0" borderId="12" xfId="0" applyNumberFormat="1" applyFont="1" applyFill="1" applyBorder="1" applyAlignment="1">
      <alignment horizontal="right" vertical="center"/>
    </xf>
    <xf numFmtId="0" fontId="4" fillId="0" borderId="14" xfId="0" applyNumberFormat="1" applyFont="1" applyFill="1" applyBorder="1" applyAlignment="1">
      <alignment horizontal="right" vertical="center"/>
    </xf>
    <xf numFmtId="0" fontId="4" fillId="0" borderId="13" xfId="0" applyNumberFormat="1" applyFont="1" applyFill="1" applyBorder="1" applyAlignment="1">
      <alignment horizontal="right" vertical="center"/>
    </xf>
    <xf numFmtId="0" fontId="11" fillId="0" borderId="18" xfId="0" applyNumberFormat="1" applyFont="1" applyFill="1" applyBorder="1" applyAlignment="1">
      <alignment horizontal="left" vertical="center"/>
    </xf>
    <xf numFmtId="2" fontId="9" fillId="0" borderId="0" xfId="58" applyNumberFormat="1" applyFont="1" applyFill="1" applyAlignment="1">
      <alignment horizontal="left"/>
    </xf>
    <xf numFmtId="0" fontId="11" fillId="0" borderId="18" xfId="0" applyNumberFormat="1" applyFont="1" applyFill="1" applyBorder="1" applyAlignment="1">
      <alignment horizontal="center" wrapText="1"/>
    </xf>
    <xf numFmtId="176" fontId="9" fillId="0" borderId="0" xfId="0" applyNumberFormat="1" applyFont="1" applyFill="1" applyAlignment="1">
      <alignment/>
    </xf>
    <xf numFmtId="176" fontId="9" fillId="0" borderId="10" xfId="58" applyNumberFormat="1" applyFont="1" applyFill="1" applyBorder="1" applyAlignment="1">
      <alignment horizontal="left" vertical="top"/>
    </xf>
    <xf numFmtId="176" fontId="4" fillId="0" borderId="18" xfId="58" applyNumberFormat="1" applyFont="1" applyFill="1" applyBorder="1" applyAlignment="1">
      <alignment horizontal="right" vertical="top"/>
    </xf>
    <xf numFmtId="49" fontId="9" fillId="0" borderId="18" xfId="0" applyNumberFormat="1" applyFont="1" applyFill="1" applyBorder="1" applyAlignment="1">
      <alignment horizontal="center"/>
    </xf>
    <xf numFmtId="1" fontId="13" fillId="0" borderId="10" xfId="0" applyNumberFormat="1" applyFont="1" applyFill="1" applyBorder="1" applyAlignment="1">
      <alignment horizontal="center" vertical="center"/>
    </xf>
    <xf numFmtId="176" fontId="13" fillId="0" borderId="10" xfId="58" applyNumberFormat="1" applyFont="1" applyFill="1" applyBorder="1" applyAlignment="1">
      <alignment horizontal="right" vertical="center"/>
    </xf>
    <xf numFmtId="1" fontId="11" fillId="0" borderId="10" xfId="0" applyNumberFormat="1" applyFont="1" applyFill="1" applyBorder="1" applyAlignment="1">
      <alignment horizontal="center"/>
    </xf>
    <xf numFmtId="176" fontId="11" fillId="0" borderId="10" xfId="58" applyNumberFormat="1" applyFont="1" applyFill="1" applyBorder="1" applyAlignment="1">
      <alignment horizontal="right" vertical="center"/>
    </xf>
    <xf numFmtId="176" fontId="11" fillId="0" borderId="18" xfId="58" applyNumberFormat="1" applyFont="1" applyFill="1" applyBorder="1" applyAlignment="1">
      <alignment horizontal="right" vertical="top"/>
    </xf>
    <xf numFmtId="176" fontId="9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17" fillId="0" borderId="0" xfId="0" applyNumberFormat="1" applyFont="1" applyFill="1" applyAlignment="1">
      <alignment horizontal="center" vertical="center"/>
    </xf>
    <xf numFmtId="0" fontId="18" fillId="0" borderId="26" xfId="0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 horizontal="center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173" fontId="4" fillId="0" borderId="24" xfId="0" applyNumberFormat="1" applyFont="1" applyFill="1" applyBorder="1" applyAlignment="1">
      <alignment horizontal="right" vertical="top" wrapText="1"/>
    </xf>
    <xf numFmtId="0" fontId="4" fillId="0" borderId="27" xfId="0" applyNumberFormat="1" applyFont="1" applyFill="1" applyBorder="1" applyAlignment="1">
      <alignment horizontal="center" vertical="top" wrapText="1"/>
    </xf>
    <xf numFmtId="1" fontId="5" fillId="0" borderId="24" xfId="0" applyNumberFormat="1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center" wrapText="1"/>
    </xf>
    <xf numFmtId="176" fontId="4" fillId="0" borderId="12" xfId="58" applyNumberFormat="1" applyFont="1" applyFill="1" applyBorder="1" applyAlignment="1">
      <alignment horizontal="right" vertical="center" wrapText="1"/>
    </xf>
    <xf numFmtId="176" fontId="4" fillId="0" borderId="14" xfId="58" applyNumberFormat="1" applyFont="1" applyFill="1" applyBorder="1" applyAlignment="1">
      <alignment horizontal="right" vertical="center" wrapText="1"/>
    </xf>
    <xf numFmtId="176" fontId="4" fillId="0" borderId="28" xfId="58" applyNumberFormat="1" applyFont="1" applyFill="1" applyBorder="1" applyAlignment="1">
      <alignment horizontal="right" vertical="center" wrapText="1"/>
    </xf>
    <xf numFmtId="173" fontId="6" fillId="0" borderId="24" xfId="0" applyNumberFormat="1" applyFont="1" applyFill="1" applyBorder="1" applyAlignment="1">
      <alignment horizontal="right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173" fontId="4" fillId="0" borderId="18" xfId="0" applyNumberFormat="1" applyFont="1" applyFill="1" applyBorder="1" applyAlignment="1">
      <alignment horizontal="right" vertical="center" wrapText="1"/>
    </xf>
    <xf numFmtId="173" fontId="4" fillId="0" borderId="24" xfId="0" applyNumberFormat="1" applyFont="1" applyFill="1" applyBorder="1" applyAlignment="1">
      <alignment horizontal="right" vertical="center" wrapText="1"/>
    </xf>
    <xf numFmtId="0" fontId="15" fillId="0" borderId="29" xfId="0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top" wrapText="1"/>
    </xf>
    <xf numFmtId="173" fontId="4" fillId="0" borderId="18" xfId="0" applyNumberFormat="1" applyFont="1" applyFill="1" applyBorder="1" applyAlignment="1">
      <alignment horizontal="right" vertical="top" wrapText="1"/>
    </xf>
    <xf numFmtId="176" fontId="4" fillId="33" borderId="18" xfId="58" applyNumberFormat="1" applyFont="1" applyFill="1" applyBorder="1" applyAlignment="1">
      <alignment horizontal="right" vertical="center" wrapText="1"/>
    </xf>
    <xf numFmtId="176" fontId="4" fillId="0" borderId="18" xfId="58" applyNumberFormat="1" applyFont="1" applyFill="1" applyBorder="1" applyAlignment="1">
      <alignment horizontal="right" vertical="top" wrapText="1"/>
    </xf>
    <xf numFmtId="49" fontId="6" fillId="0" borderId="18" xfId="0" applyNumberFormat="1" applyFont="1" applyFill="1" applyBorder="1" applyAlignment="1">
      <alignment horizontal="center" vertical="center" wrapText="1"/>
    </xf>
    <xf numFmtId="173" fontId="6" fillId="0" borderId="18" xfId="0" applyNumberFormat="1" applyFont="1" applyFill="1" applyBorder="1" applyAlignment="1">
      <alignment horizontal="right" vertical="center" wrapText="1"/>
    </xf>
    <xf numFmtId="176" fontId="6" fillId="0" borderId="24" xfId="58" applyNumberFormat="1" applyFont="1" applyFill="1" applyBorder="1" applyAlignment="1">
      <alignment horizontal="right" vertical="center" wrapText="1"/>
    </xf>
    <xf numFmtId="176" fontId="4" fillId="0" borderId="18" xfId="58" applyNumberFormat="1" applyFont="1" applyFill="1" applyBorder="1" applyAlignment="1">
      <alignment horizontal="right" vertical="center" wrapText="1"/>
    </xf>
    <xf numFmtId="176" fontId="4" fillId="0" borderId="24" xfId="58" applyNumberFormat="1" applyFont="1" applyFill="1" applyBorder="1" applyAlignment="1">
      <alignment horizontal="right" vertical="center" wrapText="1"/>
    </xf>
    <xf numFmtId="176" fontId="6" fillId="0" borderId="18" xfId="58" applyNumberFormat="1" applyFont="1" applyFill="1" applyBorder="1" applyAlignment="1">
      <alignment horizontal="right" vertical="center" wrapText="1"/>
    </xf>
    <xf numFmtId="176" fontId="4" fillId="0" borderId="24" xfId="58" applyNumberFormat="1" applyFont="1" applyFill="1" applyBorder="1" applyAlignment="1">
      <alignment horizontal="right" vertical="top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176" fontId="4" fillId="0" borderId="12" xfId="58" applyNumberFormat="1" applyFont="1" applyFill="1" applyBorder="1" applyAlignment="1">
      <alignment horizontal="center" vertical="center" wrapText="1"/>
    </xf>
    <xf numFmtId="176" fontId="4" fillId="0" borderId="14" xfId="58" applyNumberFormat="1" applyFont="1" applyFill="1" applyBorder="1" applyAlignment="1">
      <alignment horizontal="center" vertical="center" wrapText="1"/>
    </xf>
    <xf numFmtId="176" fontId="4" fillId="0" borderId="13" xfId="58" applyNumberFormat="1" applyFont="1" applyFill="1" applyBorder="1" applyAlignment="1">
      <alignment horizontal="center" vertical="center" wrapText="1"/>
    </xf>
    <xf numFmtId="176" fontId="4" fillId="0" borderId="28" xfId="58" applyNumberFormat="1" applyFont="1" applyFill="1" applyBorder="1" applyAlignment="1">
      <alignment horizontal="center" vertical="center" wrapText="1"/>
    </xf>
    <xf numFmtId="0" fontId="15" fillId="0" borderId="30" xfId="0" applyNumberFormat="1" applyFont="1" applyFill="1" applyBorder="1" applyAlignment="1">
      <alignment horizontal="right"/>
    </xf>
    <xf numFmtId="180" fontId="4" fillId="0" borderId="18" xfId="0" applyNumberFormat="1" applyFont="1" applyFill="1" applyBorder="1" applyAlignment="1">
      <alignment horizontal="right" vertical="center" wrapText="1"/>
    </xf>
    <xf numFmtId="180" fontId="4" fillId="0" borderId="24" xfId="0" applyNumberFormat="1" applyFont="1" applyFill="1" applyBorder="1" applyAlignment="1">
      <alignment horizontal="right"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/>
    </xf>
    <xf numFmtId="1" fontId="6" fillId="0" borderId="22" xfId="0" applyNumberFormat="1" applyFont="1" applyFill="1" applyBorder="1" applyAlignment="1">
      <alignment horizontal="center" vertical="center"/>
    </xf>
    <xf numFmtId="176" fontId="6" fillId="0" borderId="22" xfId="58" applyNumberFormat="1" applyFont="1" applyFill="1" applyBorder="1" applyAlignment="1">
      <alignment horizontal="right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left" vertical="center" wrapText="1"/>
    </xf>
    <xf numFmtId="0" fontId="4" fillId="0" borderId="31" xfId="0" applyNumberFormat="1" applyFont="1" applyFill="1" applyBorder="1" applyAlignment="1">
      <alignment horizontal="left" vertical="center" wrapText="1"/>
    </xf>
    <xf numFmtId="0" fontId="4" fillId="0" borderId="21" xfId="0" applyNumberFormat="1" applyFont="1" applyFill="1" applyBorder="1" applyAlignment="1">
      <alignment horizontal="left" vertical="center" wrapText="1"/>
    </xf>
    <xf numFmtId="0" fontId="4" fillId="0" borderId="32" xfId="0" applyNumberFormat="1" applyFont="1" applyFill="1" applyBorder="1" applyAlignment="1">
      <alignment horizontal="left" vertical="center" wrapText="1"/>
    </xf>
    <xf numFmtId="0" fontId="4" fillId="0" borderId="23" xfId="0" applyNumberFormat="1" applyFont="1" applyFill="1" applyBorder="1" applyAlignment="1">
      <alignment horizontal="left" vertical="center"/>
    </xf>
    <xf numFmtId="0" fontId="4" fillId="0" borderId="31" xfId="0" applyNumberFormat="1" applyFont="1" applyFill="1" applyBorder="1" applyAlignment="1">
      <alignment horizontal="left" vertical="center"/>
    </xf>
    <xf numFmtId="1" fontId="4" fillId="0" borderId="18" xfId="0" applyNumberFormat="1" applyFont="1" applyFill="1" applyBorder="1" applyAlignment="1">
      <alignment horizontal="center" vertical="center"/>
    </xf>
    <xf numFmtId="176" fontId="4" fillId="0" borderId="18" xfId="58" applyNumberFormat="1" applyFont="1" applyFill="1" applyBorder="1" applyAlignment="1">
      <alignment horizontal="right" vertical="top"/>
    </xf>
    <xf numFmtId="176" fontId="4" fillId="0" borderId="18" xfId="58" applyNumberFormat="1" applyFont="1" applyFill="1" applyBorder="1" applyAlignment="1">
      <alignment horizontal="right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left" vertical="top"/>
    </xf>
    <xf numFmtId="0" fontId="4" fillId="0" borderId="31" xfId="0" applyNumberFormat="1" applyFont="1" applyFill="1" applyBorder="1" applyAlignment="1">
      <alignment horizontal="left" vertical="top"/>
    </xf>
    <xf numFmtId="172" fontId="6" fillId="0" borderId="18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176" fontId="6" fillId="0" borderId="18" xfId="58" applyNumberFormat="1" applyFont="1" applyFill="1" applyBorder="1" applyAlignment="1">
      <alignment horizontal="right" vertical="center"/>
    </xf>
    <xf numFmtId="172" fontId="4" fillId="0" borderId="18" xfId="0" applyNumberFormat="1" applyFont="1" applyFill="1" applyBorder="1" applyAlignment="1">
      <alignment horizontal="center" vertical="top"/>
    </xf>
    <xf numFmtId="176" fontId="4" fillId="0" borderId="12" xfId="58" applyNumberFormat="1" applyFont="1" applyFill="1" applyBorder="1" applyAlignment="1">
      <alignment horizontal="center" vertical="top"/>
    </xf>
    <xf numFmtId="176" fontId="4" fillId="0" borderId="14" xfId="58" applyNumberFormat="1" applyFont="1" applyFill="1" applyBorder="1" applyAlignment="1">
      <alignment horizontal="center" vertical="top"/>
    </xf>
    <xf numFmtId="176" fontId="4" fillId="0" borderId="13" xfId="58" applyNumberFormat="1" applyFont="1" applyFill="1" applyBorder="1" applyAlignment="1">
      <alignment horizontal="center" vertical="top"/>
    </xf>
    <xf numFmtId="0" fontId="4" fillId="0" borderId="17" xfId="0" applyNumberFormat="1" applyFont="1" applyFill="1" applyBorder="1" applyAlignment="1">
      <alignment horizontal="left" vertical="center" wrapText="1"/>
    </xf>
    <xf numFmtId="0" fontId="4" fillId="0" borderId="16" xfId="0" applyNumberFormat="1" applyFont="1" applyFill="1" applyBorder="1" applyAlignment="1">
      <alignment horizontal="left" vertical="center" wrapText="1"/>
    </xf>
    <xf numFmtId="176" fontId="6" fillId="33" borderId="22" xfId="58" applyNumberFormat="1" applyFont="1" applyFill="1" applyBorder="1" applyAlignment="1">
      <alignment horizontal="right" vertical="center"/>
    </xf>
    <xf numFmtId="0" fontId="4" fillId="0" borderId="18" xfId="0" applyNumberFormat="1" applyFont="1" applyFill="1" applyBorder="1" applyAlignment="1">
      <alignment horizontal="center" vertical="top" wrapText="1"/>
    </xf>
    <xf numFmtId="0" fontId="4" fillId="0" borderId="18" xfId="0" applyNumberFormat="1" applyFont="1" applyFill="1" applyBorder="1" applyAlignment="1">
      <alignment horizontal="center" vertical="center" wrapText="1"/>
    </xf>
    <xf numFmtId="172" fontId="4" fillId="0" borderId="18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0" fontId="15" fillId="0" borderId="14" xfId="0" applyNumberFormat="1" applyFont="1" applyFill="1" applyBorder="1" applyAlignment="1">
      <alignment horizontal="right"/>
    </xf>
    <xf numFmtId="176" fontId="4" fillId="0" borderId="22" xfId="58" applyNumberFormat="1" applyFont="1" applyFill="1" applyBorder="1" applyAlignment="1">
      <alignment horizontal="right" vertical="center"/>
    </xf>
    <xf numFmtId="172" fontId="6" fillId="0" borderId="22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left" vertical="center"/>
    </xf>
    <xf numFmtId="0" fontId="4" fillId="0" borderId="32" xfId="0" applyNumberFormat="1" applyFont="1" applyFill="1" applyBorder="1" applyAlignment="1">
      <alignment horizontal="left" vertical="center"/>
    </xf>
    <xf numFmtId="172" fontId="4" fillId="0" borderId="2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4" fillId="0" borderId="33" xfId="0" applyNumberFormat="1" applyFont="1" applyFill="1" applyBorder="1" applyAlignment="1">
      <alignment horizontal="left" vertical="top"/>
    </xf>
    <xf numFmtId="0" fontId="19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top" wrapText="1"/>
    </xf>
    <xf numFmtId="176" fontId="6" fillId="0" borderId="27" xfId="58" applyNumberFormat="1" applyFont="1" applyFill="1" applyBorder="1" applyAlignment="1">
      <alignment horizontal="left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wrapText="1"/>
    </xf>
    <xf numFmtId="1" fontId="9" fillId="0" borderId="18" xfId="0" applyNumberFormat="1" applyFont="1" applyFill="1" applyBorder="1" applyAlignment="1">
      <alignment horizontal="center"/>
    </xf>
    <xf numFmtId="176" fontId="4" fillId="0" borderId="18" xfId="58" applyNumberFormat="1" applyFont="1" applyFill="1" applyBorder="1" applyAlignment="1">
      <alignment horizontal="left" vertical="center"/>
    </xf>
    <xf numFmtId="176" fontId="4" fillId="0" borderId="12" xfId="58" applyNumberFormat="1" applyFont="1" applyFill="1" applyBorder="1" applyAlignment="1">
      <alignment horizontal="right" vertical="center"/>
    </xf>
    <xf numFmtId="176" fontId="6" fillId="0" borderId="34" xfId="58" applyNumberFormat="1" applyFont="1" applyFill="1" applyBorder="1" applyAlignment="1">
      <alignment horizontal="right" vertical="center"/>
    </xf>
    <xf numFmtId="0" fontId="6" fillId="0" borderId="18" xfId="0" applyNumberFormat="1" applyFont="1" applyFill="1" applyBorder="1" applyAlignment="1">
      <alignment horizontal="left" vertical="center" wrapText="1"/>
    </xf>
    <xf numFmtId="172" fontId="4" fillId="0" borderId="20" xfId="0" applyNumberFormat="1" applyFont="1" applyFill="1" applyBorder="1" applyAlignment="1">
      <alignment horizontal="center" vertical="center"/>
    </xf>
    <xf numFmtId="176" fontId="6" fillId="0" borderId="27" xfId="58" applyNumberFormat="1" applyFont="1" applyFill="1" applyBorder="1" applyAlignment="1">
      <alignment horizontal="right" vertical="center"/>
    </xf>
    <xf numFmtId="1" fontId="6" fillId="0" borderId="19" xfId="0" applyNumberFormat="1" applyFont="1" applyFill="1" applyBorder="1" applyAlignment="1">
      <alignment horizontal="center" vertical="center"/>
    </xf>
    <xf numFmtId="176" fontId="6" fillId="0" borderId="12" xfId="58" applyNumberFormat="1" applyFont="1" applyFill="1" applyBorder="1" applyAlignment="1">
      <alignment horizontal="right" vertical="center"/>
    </xf>
    <xf numFmtId="0" fontId="4" fillId="0" borderId="18" xfId="0" applyNumberFormat="1" applyFont="1" applyFill="1" applyBorder="1" applyAlignment="1">
      <alignment horizontal="left" vertical="top" wrapText="1"/>
    </xf>
    <xf numFmtId="172" fontId="4" fillId="0" borderId="19" xfId="0" applyNumberFormat="1" applyFont="1" applyFill="1" applyBorder="1" applyAlignment="1">
      <alignment horizontal="center" vertical="center"/>
    </xf>
    <xf numFmtId="176" fontId="6" fillId="0" borderId="18" xfId="58" applyNumberFormat="1" applyFont="1" applyFill="1" applyBorder="1" applyAlignment="1">
      <alignment horizontal="left" vertical="center"/>
    </xf>
    <xf numFmtId="0" fontId="4" fillId="0" borderId="18" xfId="0" applyNumberFormat="1" applyFont="1" applyFill="1" applyBorder="1" applyAlignment="1">
      <alignment horizontal="left" vertical="center" wrapText="1"/>
    </xf>
    <xf numFmtId="1" fontId="4" fillId="0" borderId="35" xfId="0" applyNumberFormat="1" applyFont="1" applyFill="1" applyBorder="1" applyAlignment="1">
      <alignment horizontal="center" vertical="center" wrapText="1"/>
    </xf>
    <xf numFmtId="1" fontId="4" fillId="0" borderId="35" xfId="0" applyNumberFormat="1" applyFont="1" applyFill="1" applyBorder="1" applyAlignment="1">
      <alignment horizontal="center" vertical="top" wrapText="1"/>
    </xf>
    <xf numFmtId="176" fontId="4" fillId="0" borderId="14" xfId="58" applyNumberFormat="1" applyFont="1" applyFill="1" applyBorder="1" applyAlignment="1">
      <alignment horizontal="right" vertical="center"/>
    </xf>
    <xf numFmtId="176" fontId="4" fillId="0" borderId="13" xfId="58" applyNumberFormat="1" applyFont="1" applyFill="1" applyBorder="1" applyAlignment="1">
      <alignment horizontal="right" vertical="center"/>
    </xf>
    <xf numFmtId="0" fontId="4" fillId="0" borderId="18" xfId="0" applyNumberFormat="1" applyFont="1" applyFill="1" applyBorder="1" applyAlignment="1">
      <alignment horizontal="left" vertical="center"/>
    </xf>
    <xf numFmtId="0" fontId="4" fillId="0" borderId="17" xfId="0" applyNumberFormat="1" applyFont="1" applyFill="1" applyBorder="1" applyAlignment="1">
      <alignment horizontal="right" vertical="center"/>
    </xf>
    <xf numFmtId="1" fontId="6" fillId="0" borderId="36" xfId="0" applyNumberFormat="1" applyFont="1" applyFill="1" applyBorder="1" applyAlignment="1">
      <alignment horizontal="center" vertical="center"/>
    </xf>
    <xf numFmtId="1" fontId="4" fillId="0" borderId="36" xfId="0" applyNumberFormat="1" applyFont="1" applyFill="1" applyBorder="1" applyAlignment="1">
      <alignment horizontal="center" vertical="center"/>
    </xf>
    <xf numFmtId="173" fontId="6" fillId="0" borderId="22" xfId="0" applyNumberFormat="1" applyFont="1" applyFill="1" applyBorder="1" applyAlignment="1">
      <alignment horizontal="right" vertical="center"/>
    </xf>
    <xf numFmtId="173" fontId="4" fillId="0" borderId="18" xfId="0" applyNumberFormat="1" applyFont="1" applyFill="1" applyBorder="1" applyAlignment="1">
      <alignment horizontal="left" vertical="center"/>
    </xf>
    <xf numFmtId="0" fontId="6" fillId="0" borderId="21" xfId="0" applyNumberFormat="1" applyFont="1" applyFill="1" applyBorder="1" applyAlignment="1">
      <alignment horizontal="left" vertical="center" wrapText="1"/>
    </xf>
    <xf numFmtId="0" fontId="4" fillId="0" borderId="22" xfId="0" applyNumberFormat="1" applyFont="1" applyFill="1" applyBorder="1" applyAlignment="1">
      <alignment horizontal="right" vertical="center"/>
    </xf>
    <xf numFmtId="173" fontId="6" fillId="0" borderId="18" xfId="0" applyNumberFormat="1" applyFont="1" applyFill="1" applyBorder="1" applyAlignment="1">
      <alignment horizontal="left" vertical="center"/>
    </xf>
    <xf numFmtId="3" fontId="6" fillId="0" borderId="22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Alignment="1">
      <alignment horizontal="center" vertical="top"/>
    </xf>
    <xf numFmtId="3" fontId="4" fillId="0" borderId="18" xfId="0" applyNumberFormat="1" applyFont="1" applyFill="1" applyBorder="1" applyAlignment="1">
      <alignment horizontal="right" vertical="center"/>
    </xf>
    <xf numFmtId="3" fontId="4" fillId="0" borderId="22" xfId="0" applyNumberFormat="1" applyFont="1" applyFill="1" applyBorder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zoomScalePageLayoutView="0" workbookViewId="0" topLeftCell="A13">
      <selection activeCell="J36" sqref="J36"/>
    </sheetView>
  </sheetViews>
  <sheetFormatPr defaultColWidth="9.140625" defaultRowHeight="12.75"/>
  <cols>
    <col min="1" max="1" width="1.28515625" style="1" customWidth="1"/>
    <col min="2" max="2" width="51.140625" style="1" customWidth="1"/>
    <col min="3" max="3" width="8.57421875" style="1" customWidth="1"/>
    <col min="4" max="4" width="15.00390625" style="1" customWidth="1"/>
    <col min="5" max="5" width="16.140625" style="1" customWidth="1"/>
    <col min="6" max="6" width="12.00390625" style="2" bestFit="1" customWidth="1"/>
    <col min="7" max="16384" width="9.140625" style="2" customWidth="1"/>
  </cols>
  <sheetData>
    <row r="1" ht="12.75">
      <c r="E1" s="61" t="s">
        <v>108</v>
      </c>
    </row>
    <row r="2" s="1" customFormat="1" ht="5.25" customHeight="1"/>
    <row r="3" spans="2:5" ht="15.75">
      <c r="B3" s="106" t="s">
        <v>113</v>
      </c>
      <c r="C3" s="106"/>
      <c r="D3" s="106"/>
      <c r="E3" s="106"/>
    </row>
    <row r="4" s="1" customFormat="1" ht="6" customHeight="1"/>
    <row r="5" spans="2:5" ht="15">
      <c r="B5" s="107" t="s">
        <v>125</v>
      </c>
      <c r="C5" s="107"/>
      <c r="D5" s="107"/>
      <c r="E5" s="107"/>
    </row>
    <row r="6" ht="12.75">
      <c r="E6" s="29" t="s">
        <v>106</v>
      </c>
    </row>
    <row r="7" spans="1:5" ht="38.25" customHeight="1">
      <c r="A7" s="2"/>
      <c r="B7" s="30" t="s">
        <v>0</v>
      </c>
      <c r="C7" s="31" t="s">
        <v>99</v>
      </c>
      <c r="D7" s="73" t="s">
        <v>126</v>
      </c>
      <c r="E7" s="73" t="s">
        <v>127</v>
      </c>
    </row>
    <row r="8" spans="2:5" ht="12.75">
      <c r="B8" s="32">
        <v>1</v>
      </c>
      <c r="C8" s="33">
        <v>2</v>
      </c>
      <c r="D8" s="33">
        <v>3</v>
      </c>
      <c r="E8" s="33">
        <v>4</v>
      </c>
    </row>
    <row r="9" spans="2:5" s="1" customFormat="1" ht="19.5" customHeight="1">
      <c r="B9" s="34" t="s">
        <v>2</v>
      </c>
      <c r="C9" s="68"/>
      <c r="D9" s="68"/>
      <c r="E9" s="68"/>
    </row>
    <row r="10" spans="2:5" ht="13.5" customHeight="1">
      <c r="B10" s="37" t="s">
        <v>3</v>
      </c>
      <c r="C10" s="69">
        <v>3</v>
      </c>
      <c r="D10" s="36">
        <v>31275</v>
      </c>
      <c r="E10" s="36">
        <v>325191</v>
      </c>
    </row>
    <row r="11" spans="2:5" ht="12.75" hidden="1">
      <c r="B11" s="37" t="s">
        <v>116</v>
      </c>
      <c r="C11" s="69" t="s">
        <v>81</v>
      </c>
      <c r="D11" s="36"/>
      <c r="E11" s="36"/>
    </row>
    <row r="12" spans="2:5" ht="12.75">
      <c r="B12" s="37" t="s">
        <v>25</v>
      </c>
      <c r="C12" s="69" t="s">
        <v>81</v>
      </c>
      <c r="D12" s="36">
        <v>1066</v>
      </c>
      <c r="E12" s="36">
        <v>6975</v>
      </c>
    </row>
    <row r="13" spans="2:5" ht="12.75">
      <c r="B13" s="37" t="s">
        <v>104</v>
      </c>
      <c r="C13" s="69" t="s">
        <v>82</v>
      </c>
      <c r="D13" s="104">
        <v>10271</v>
      </c>
      <c r="E13" s="104">
        <v>10012</v>
      </c>
    </row>
    <row r="14" spans="2:5" ht="12.75">
      <c r="B14" s="37" t="s">
        <v>4</v>
      </c>
      <c r="C14" s="70"/>
      <c r="D14" s="36">
        <f>SUM(D10:D13)</f>
        <v>42612</v>
      </c>
      <c r="E14" s="36">
        <f>SUM(E10:E13)</f>
        <v>342178</v>
      </c>
    </row>
    <row r="15" spans="1:5" ht="23.25" customHeight="1">
      <c r="A15" s="2"/>
      <c r="B15" s="38" t="s">
        <v>5</v>
      </c>
      <c r="C15" s="69"/>
      <c r="D15" s="36">
        <v>0</v>
      </c>
      <c r="E15" s="36">
        <v>0</v>
      </c>
    </row>
    <row r="16" spans="2:5" s="1" customFormat="1" ht="18.75" customHeight="1">
      <c r="B16" s="34" t="s">
        <v>6</v>
      </c>
      <c r="C16" s="71"/>
      <c r="D16" s="72"/>
      <c r="E16" s="72"/>
    </row>
    <row r="17" spans="2:5" s="1" customFormat="1" ht="18.75" customHeight="1">
      <c r="B17" s="37" t="s">
        <v>116</v>
      </c>
      <c r="C17" s="99" t="s">
        <v>83</v>
      </c>
      <c r="D17" s="72">
        <v>818400</v>
      </c>
      <c r="E17" s="72">
        <v>461400</v>
      </c>
    </row>
    <row r="18" spans="2:5" ht="12.75">
      <c r="B18" s="37" t="s">
        <v>98</v>
      </c>
      <c r="C18" s="69" t="s">
        <v>84</v>
      </c>
      <c r="D18" s="36">
        <v>559328</v>
      </c>
      <c r="E18" s="36">
        <v>481673</v>
      </c>
    </row>
    <row r="19" spans="2:5" ht="12.75">
      <c r="B19" s="37" t="s">
        <v>7</v>
      </c>
      <c r="C19" s="69" t="s">
        <v>85</v>
      </c>
      <c r="D19" s="35">
        <v>427</v>
      </c>
      <c r="E19" s="35">
        <v>531</v>
      </c>
    </row>
    <row r="20" spans="2:5" ht="12.75">
      <c r="B20" s="37" t="s">
        <v>128</v>
      </c>
      <c r="C20" s="69" t="s">
        <v>129</v>
      </c>
      <c r="D20" s="35">
        <v>5939</v>
      </c>
      <c r="E20" s="35">
        <v>6183</v>
      </c>
    </row>
    <row r="21" spans="2:5" ht="12.75">
      <c r="B21" s="37" t="s">
        <v>8</v>
      </c>
      <c r="C21" s="69" t="s">
        <v>86</v>
      </c>
      <c r="D21" s="35">
        <v>9156</v>
      </c>
      <c r="E21" s="35">
        <v>40</v>
      </c>
    </row>
    <row r="22" spans="2:5" ht="12.75">
      <c r="B22" s="37" t="s">
        <v>9</v>
      </c>
      <c r="C22" s="69"/>
      <c r="D22" s="35">
        <f>SUM(D17:D21)</f>
        <v>1393250</v>
      </c>
      <c r="E22" s="35">
        <f>SUM(E17:E21)</f>
        <v>949827</v>
      </c>
    </row>
    <row r="23" spans="2:6" ht="12.75">
      <c r="B23" s="51" t="s">
        <v>10</v>
      </c>
      <c r="C23" s="39"/>
      <c r="D23" s="40">
        <f>D22+D14</f>
        <v>1435862</v>
      </c>
      <c r="E23" s="40">
        <f>E14+E22</f>
        <v>1292005</v>
      </c>
      <c r="F23" s="96"/>
    </row>
    <row r="25" ht="12.75">
      <c r="E25" s="29" t="str">
        <f>E6</f>
        <v>тыс.тенге</v>
      </c>
    </row>
    <row r="26" spans="1:5" ht="36" customHeight="1">
      <c r="A26" s="2"/>
      <c r="B26" s="41" t="s">
        <v>11</v>
      </c>
      <c r="C26" s="31" t="str">
        <f>C7</f>
        <v>№ приложения</v>
      </c>
      <c r="D26" s="95" t="str">
        <f>D7</f>
        <v>на 31 марта 2018 г.</v>
      </c>
      <c r="E26" s="73" t="str">
        <f>E7</f>
        <v>на 31.12.2017 г.</v>
      </c>
    </row>
    <row r="27" spans="2:9" ht="12.75">
      <c r="B27" s="32">
        <v>1</v>
      </c>
      <c r="C27" s="33">
        <v>2</v>
      </c>
      <c r="D27" s="33">
        <v>3</v>
      </c>
      <c r="E27" s="33">
        <v>4</v>
      </c>
      <c r="I27" s="2" t="s">
        <v>124</v>
      </c>
    </row>
    <row r="28" spans="2:5" s="1" customFormat="1" ht="19.5" customHeight="1">
      <c r="B28" s="42" t="s">
        <v>12</v>
      </c>
      <c r="C28" s="43"/>
      <c r="D28" s="5"/>
      <c r="E28" s="5"/>
    </row>
    <row r="29" spans="1:10" ht="24" customHeight="1">
      <c r="A29" s="2"/>
      <c r="B29" s="44" t="s">
        <v>13</v>
      </c>
      <c r="C29" s="45">
        <v>10</v>
      </c>
      <c r="D29" s="36">
        <v>7774</v>
      </c>
      <c r="E29" s="36">
        <v>17713</v>
      </c>
      <c r="J29" s="94"/>
    </row>
    <row r="30" spans="1:5" ht="12" customHeight="1">
      <c r="A30" s="2"/>
      <c r="B30" s="44"/>
      <c r="C30" s="45"/>
      <c r="D30" s="36"/>
      <c r="E30" s="36"/>
    </row>
    <row r="31" spans="1:5" ht="24.75" customHeight="1">
      <c r="A31" s="2"/>
      <c r="B31" s="46" t="s">
        <v>14</v>
      </c>
      <c r="C31" s="47"/>
      <c r="D31" s="40">
        <f>SUM(D29:D30)</f>
        <v>7774</v>
      </c>
      <c r="E31" s="40">
        <f>SUM(E29:E30)</f>
        <v>17713</v>
      </c>
    </row>
    <row r="32" spans="1:5" ht="16.5" customHeight="1">
      <c r="A32" s="2"/>
      <c r="B32" s="46" t="s">
        <v>130</v>
      </c>
      <c r="C32" s="100"/>
      <c r="D32" s="101"/>
      <c r="E32" s="101"/>
    </row>
    <row r="33" spans="1:5" ht="15" customHeight="1">
      <c r="A33" s="2"/>
      <c r="B33" s="44" t="s">
        <v>103</v>
      </c>
      <c r="C33" s="45">
        <v>11</v>
      </c>
      <c r="D33" s="36">
        <v>180831</v>
      </c>
      <c r="E33" s="36"/>
    </row>
    <row r="34" spans="1:5" ht="17.25" customHeight="1">
      <c r="A34" s="2"/>
      <c r="B34" s="44" t="s">
        <v>131</v>
      </c>
      <c r="C34" s="102" t="s">
        <v>141</v>
      </c>
      <c r="D34" s="103">
        <v>274</v>
      </c>
      <c r="E34" s="103"/>
    </row>
    <row r="35" spans="1:5" ht="15" customHeight="1">
      <c r="A35" s="2"/>
      <c r="B35" s="44" t="s">
        <v>132</v>
      </c>
      <c r="C35" s="102"/>
      <c r="D35" s="103">
        <f>D33+D34</f>
        <v>181105</v>
      </c>
      <c r="E35" s="103"/>
    </row>
    <row r="36" spans="2:5" s="1" customFormat="1" ht="19.5" customHeight="1">
      <c r="B36" s="48" t="s">
        <v>15</v>
      </c>
      <c r="C36" s="3"/>
      <c r="D36" s="97"/>
      <c r="E36" s="5"/>
    </row>
    <row r="37" spans="2:5" ht="12.75">
      <c r="B37" s="37" t="s">
        <v>16</v>
      </c>
      <c r="C37" s="49"/>
      <c r="D37" s="35">
        <v>1120269</v>
      </c>
      <c r="E37" s="35">
        <v>1120269</v>
      </c>
    </row>
    <row r="38" spans="2:5" ht="12.75">
      <c r="B38" s="37" t="s">
        <v>112</v>
      </c>
      <c r="C38" s="49"/>
      <c r="D38" s="35">
        <v>167931</v>
      </c>
      <c r="E38" s="35">
        <v>167931</v>
      </c>
    </row>
    <row r="39" spans="2:5" ht="24" customHeight="1">
      <c r="B39" s="37" t="s">
        <v>17</v>
      </c>
      <c r="C39" s="74"/>
      <c r="D39" s="35">
        <v>-41217</v>
      </c>
      <c r="E39" s="35">
        <v>-13908</v>
      </c>
    </row>
    <row r="40" spans="1:5" ht="23.25" customHeight="1">
      <c r="A40" s="2"/>
      <c r="B40" s="44" t="s">
        <v>18</v>
      </c>
      <c r="C40" s="50"/>
      <c r="D40" s="35">
        <f>SUM(D37:D39)</f>
        <v>1246983</v>
      </c>
      <c r="E40" s="35">
        <f>SUM(E37:E39)</f>
        <v>1274292</v>
      </c>
    </row>
    <row r="41" spans="2:5" ht="12.75">
      <c r="B41" s="37" t="s">
        <v>19</v>
      </c>
      <c r="C41" s="50"/>
      <c r="D41" s="35" t="s">
        <v>20</v>
      </c>
      <c r="E41" s="35" t="s">
        <v>20</v>
      </c>
    </row>
    <row r="42" spans="2:5" ht="12.75">
      <c r="B42" s="42" t="s">
        <v>21</v>
      </c>
      <c r="C42" s="47"/>
      <c r="D42" s="35">
        <f>D40</f>
        <v>1246983</v>
      </c>
      <c r="E42" s="35">
        <f>E40</f>
        <v>1274292</v>
      </c>
    </row>
    <row r="43" spans="2:5" ht="12.75">
      <c r="B43" s="51" t="s">
        <v>22</v>
      </c>
      <c r="C43" s="52"/>
      <c r="D43" s="40">
        <f>D31+D35+D42</f>
        <v>1435862</v>
      </c>
      <c r="E43" s="40">
        <f>E31+E42</f>
        <v>1292005</v>
      </c>
    </row>
    <row r="44" spans="2:5" ht="12.75">
      <c r="B44" s="93" t="s">
        <v>115</v>
      </c>
      <c r="C44" s="50"/>
      <c r="D44" s="35">
        <v>1108</v>
      </c>
      <c r="E44" s="35"/>
    </row>
    <row r="47" spans="1:4" ht="12" customHeight="1">
      <c r="A47" s="2"/>
      <c r="B47" s="53" t="s">
        <v>117</v>
      </c>
      <c r="C47" s="4"/>
      <c r="D47" s="4"/>
    </row>
    <row r="48" spans="3:4" ht="12.75">
      <c r="C48" s="108" t="s">
        <v>23</v>
      </c>
      <c r="D48" s="108"/>
    </row>
    <row r="51" spans="1:5" ht="12" customHeight="1">
      <c r="A51" s="2"/>
      <c r="B51" s="54" t="s">
        <v>119</v>
      </c>
      <c r="C51" s="4"/>
      <c r="D51" s="4"/>
      <c r="E51" s="1" t="s">
        <v>109</v>
      </c>
    </row>
    <row r="52" spans="3:4" ht="12.75">
      <c r="C52" s="108" t="s">
        <v>23</v>
      </c>
      <c r="D52" s="108"/>
    </row>
    <row r="55" spans="2:5" ht="12.75">
      <c r="B55" s="61" t="s">
        <v>24</v>
      </c>
      <c r="E55" s="89"/>
    </row>
  </sheetData>
  <sheetProtection/>
  <mergeCells count="4">
    <mergeCell ref="B3:E3"/>
    <mergeCell ref="B5:E5"/>
    <mergeCell ref="C48:D48"/>
    <mergeCell ref="C52:D52"/>
  </mergeCells>
  <printOptions/>
  <pageMargins left="0.4330708661417323" right="0.4330708661417323" top="0.7480314960629921" bottom="0.7480314960629921" header="0" footer="0"/>
  <pageSetup fitToHeight="1" fitToWidth="1" horizontalDpi="600" verticalDpi="600" orientation="portrait" paperSize="9" scale="86" r:id="rId1"/>
  <headerFooter>
    <oddFooter>&amp;R
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2"/>
  <sheetViews>
    <sheetView zoomScalePageLayoutView="0" workbookViewId="0" topLeftCell="A1">
      <selection activeCell="I21" sqref="I21:K21"/>
    </sheetView>
  </sheetViews>
  <sheetFormatPr defaultColWidth="9.140625" defaultRowHeight="12.75"/>
  <cols>
    <col min="1" max="1" width="2.140625" style="1" customWidth="1"/>
    <col min="2" max="2" width="57.00390625" style="1" customWidth="1"/>
    <col min="3" max="3" width="6.140625" style="1" customWidth="1"/>
    <col min="4" max="4" width="2.140625" style="1" customWidth="1"/>
    <col min="5" max="5" width="3.28125" style="1" customWidth="1"/>
    <col min="6" max="6" width="1.57421875" style="1" customWidth="1"/>
    <col min="7" max="7" width="8.8515625" style="1" customWidth="1"/>
    <col min="8" max="8" width="3.421875" style="1" customWidth="1"/>
    <col min="9" max="9" width="5.421875" style="1" customWidth="1"/>
    <col min="10" max="10" width="8.8515625" style="1" customWidth="1"/>
    <col min="11" max="11" width="3.00390625" style="1" customWidth="1"/>
    <col min="12" max="12" width="3.8515625" style="1" customWidth="1"/>
    <col min="13" max="16384" width="9.140625" style="2" customWidth="1"/>
  </cols>
  <sheetData>
    <row r="1" spans="9:11" ht="11.25" customHeight="1">
      <c r="I1" s="109" t="s">
        <v>108</v>
      </c>
      <c r="J1" s="109"/>
      <c r="K1" s="109"/>
    </row>
    <row r="2" spans="2:11" ht="15" customHeight="1">
      <c r="B2" s="106" t="s">
        <v>114</v>
      </c>
      <c r="C2" s="106"/>
      <c r="D2" s="106"/>
      <c r="E2" s="106"/>
      <c r="F2" s="106"/>
      <c r="G2" s="106"/>
      <c r="H2" s="106"/>
      <c r="I2" s="106"/>
      <c r="J2" s="106"/>
      <c r="K2" s="106"/>
    </row>
    <row r="3" spans="2:11" ht="15" customHeight="1">
      <c r="B3" s="106" t="s">
        <v>133</v>
      </c>
      <c r="C3" s="106"/>
      <c r="D3" s="106"/>
      <c r="E3" s="106"/>
      <c r="F3" s="106"/>
      <c r="G3" s="106"/>
      <c r="H3" s="106"/>
      <c r="I3" s="106"/>
      <c r="J3" s="106"/>
      <c r="K3" s="106"/>
    </row>
    <row r="4" spans="9:11" ht="11.25" customHeight="1" thickBot="1">
      <c r="I4" s="123" t="s">
        <v>106</v>
      </c>
      <c r="J4" s="123"/>
      <c r="K4" s="123"/>
    </row>
    <row r="5" spans="2:11" ht="40.5" customHeight="1">
      <c r="B5" s="25" t="s">
        <v>26</v>
      </c>
      <c r="C5" s="113" t="str">
        <f>Баланс!C7</f>
        <v>№ приложения</v>
      </c>
      <c r="D5" s="113"/>
      <c r="E5" s="110" t="s">
        <v>134</v>
      </c>
      <c r="F5" s="110"/>
      <c r="G5" s="110"/>
      <c r="H5" s="110"/>
      <c r="I5" s="111" t="s">
        <v>120</v>
      </c>
      <c r="J5" s="111"/>
      <c r="K5" s="111"/>
    </row>
    <row r="6" spans="2:11" ht="11.25" customHeight="1">
      <c r="B6" s="26">
        <v>1</v>
      </c>
      <c r="C6" s="115">
        <v>2</v>
      </c>
      <c r="D6" s="115"/>
      <c r="E6" s="115">
        <v>3</v>
      </c>
      <c r="F6" s="115"/>
      <c r="G6" s="115"/>
      <c r="H6" s="115"/>
      <c r="I6" s="114">
        <v>4</v>
      </c>
      <c r="J6" s="114"/>
      <c r="K6" s="114"/>
    </row>
    <row r="7" spans="2:11" ht="12" customHeight="1">
      <c r="B7" s="24" t="s">
        <v>27</v>
      </c>
      <c r="C7" s="120"/>
      <c r="D7" s="120"/>
      <c r="E7" s="121">
        <v>0</v>
      </c>
      <c r="F7" s="121"/>
      <c r="G7" s="121"/>
      <c r="H7" s="121"/>
      <c r="I7" s="122">
        <v>0</v>
      </c>
      <c r="J7" s="122"/>
      <c r="K7" s="122"/>
    </row>
    <row r="8" spans="2:11" ht="12" customHeight="1">
      <c r="B8" s="28" t="s">
        <v>28</v>
      </c>
      <c r="C8" s="120"/>
      <c r="D8" s="120"/>
      <c r="E8" s="125">
        <v>0</v>
      </c>
      <c r="F8" s="125"/>
      <c r="G8" s="125"/>
      <c r="H8" s="125"/>
      <c r="I8" s="112">
        <v>0</v>
      </c>
      <c r="J8" s="112"/>
      <c r="K8" s="112"/>
    </row>
    <row r="9" spans="2:11" ht="12" customHeight="1">
      <c r="B9" s="24" t="s">
        <v>29</v>
      </c>
      <c r="C9" s="128"/>
      <c r="D9" s="128"/>
      <c r="E9" s="129">
        <v>0</v>
      </c>
      <c r="F9" s="129"/>
      <c r="G9" s="129"/>
      <c r="H9" s="129"/>
      <c r="I9" s="119">
        <v>0</v>
      </c>
      <c r="J9" s="119"/>
      <c r="K9" s="119"/>
    </row>
    <row r="10" spans="2:11" ht="12" customHeight="1">
      <c r="B10" s="28" t="s">
        <v>30</v>
      </c>
      <c r="C10" s="120"/>
      <c r="D10" s="120"/>
      <c r="E10" s="131" t="s">
        <v>20</v>
      </c>
      <c r="F10" s="131"/>
      <c r="G10" s="131"/>
      <c r="H10" s="131"/>
      <c r="I10" s="132" t="s">
        <v>20</v>
      </c>
      <c r="J10" s="132"/>
      <c r="K10" s="132"/>
    </row>
    <row r="11" spans="2:11" ht="12" customHeight="1">
      <c r="B11" s="24" t="s">
        <v>31</v>
      </c>
      <c r="C11" s="120" t="s">
        <v>105</v>
      </c>
      <c r="D11" s="120"/>
      <c r="E11" s="126">
        <v>21892</v>
      </c>
      <c r="F11" s="126"/>
      <c r="G11" s="126"/>
      <c r="H11" s="126"/>
      <c r="I11" s="116">
        <v>17676</v>
      </c>
      <c r="J11" s="117"/>
      <c r="K11" s="118"/>
    </row>
    <row r="12" spans="2:11" ht="12" customHeight="1">
      <c r="B12" s="27" t="s">
        <v>32</v>
      </c>
      <c r="C12" s="120" t="s">
        <v>96</v>
      </c>
      <c r="D12" s="120"/>
      <c r="E12" s="127">
        <v>10297</v>
      </c>
      <c r="F12" s="127"/>
      <c r="G12" s="127"/>
      <c r="H12" s="127"/>
      <c r="I12" s="134">
        <v>85940</v>
      </c>
      <c r="J12" s="134"/>
      <c r="K12" s="134"/>
    </row>
    <row r="13" spans="2:11" ht="12" customHeight="1">
      <c r="B13" s="27" t="s">
        <v>33</v>
      </c>
      <c r="C13" s="124" t="s">
        <v>96</v>
      </c>
      <c r="D13" s="124"/>
      <c r="E13" s="131">
        <v>1766</v>
      </c>
      <c r="F13" s="131"/>
      <c r="G13" s="131"/>
      <c r="H13" s="131"/>
      <c r="I13" s="132">
        <v>40869</v>
      </c>
      <c r="J13" s="132"/>
      <c r="K13" s="132"/>
    </row>
    <row r="14" spans="2:11" ht="12" customHeight="1">
      <c r="B14" s="27" t="s">
        <v>34</v>
      </c>
      <c r="C14" s="128"/>
      <c r="D14" s="128"/>
      <c r="E14" s="133">
        <f>-E11-E12+E13</f>
        <v>-30423</v>
      </c>
      <c r="F14" s="133"/>
      <c r="G14" s="133"/>
      <c r="H14" s="133"/>
      <c r="I14" s="130">
        <f>-I11-I12+I13</f>
        <v>-62747</v>
      </c>
      <c r="J14" s="130"/>
      <c r="K14" s="130"/>
    </row>
    <row r="15" spans="2:11" ht="12" customHeight="1">
      <c r="B15" s="24" t="s">
        <v>121</v>
      </c>
      <c r="C15" s="120" t="s">
        <v>97</v>
      </c>
      <c r="D15" s="120"/>
      <c r="E15" s="131">
        <v>3445</v>
      </c>
      <c r="F15" s="131"/>
      <c r="G15" s="131"/>
      <c r="H15" s="131"/>
      <c r="I15" s="132">
        <v>317</v>
      </c>
      <c r="J15" s="132"/>
      <c r="K15" s="132"/>
    </row>
    <row r="16" spans="2:11" ht="12" customHeight="1">
      <c r="B16" s="24" t="s">
        <v>135</v>
      </c>
      <c r="C16" s="135" t="s">
        <v>97</v>
      </c>
      <c r="D16" s="136"/>
      <c r="E16" s="137">
        <v>331</v>
      </c>
      <c r="F16" s="138"/>
      <c r="G16" s="138"/>
      <c r="H16" s="139"/>
      <c r="I16" s="137"/>
      <c r="J16" s="138"/>
      <c r="K16" s="140"/>
    </row>
    <row r="17" spans="2:11" ht="12" customHeight="1">
      <c r="B17" s="24" t="s">
        <v>35</v>
      </c>
      <c r="C17" s="128"/>
      <c r="D17" s="128"/>
      <c r="E17" s="133">
        <f>E14+E15-E16</f>
        <v>-27309</v>
      </c>
      <c r="F17" s="133"/>
      <c r="G17" s="133"/>
      <c r="H17" s="133"/>
      <c r="I17" s="130">
        <v>62430</v>
      </c>
      <c r="J17" s="130"/>
      <c r="K17" s="130"/>
    </row>
    <row r="18" spans="2:11" ht="12" customHeight="1">
      <c r="B18" s="24" t="s">
        <v>36</v>
      </c>
      <c r="C18" s="120"/>
      <c r="D18" s="120"/>
      <c r="E18" s="131" t="s">
        <v>109</v>
      </c>
      <c r="F18" s="131"/>
      <c r="G18" s="131"/>
      <c r="H18" s="131"/>
      <c r="I18" s="132">
        <v>0</v>
      </c>
      <c r="J18" s="132"/>
      <c r="K18" s="132"/>
    </row>
    <row r="19" spans="2:11" ht="23.25" customHeight="1">
      <c r="B19" s="24" t="s">
        <v>37</v>
      </c>
      <c r="C19" s="128"/>
      <c r="D19" s="128"/>
      <c r="E19" s="133">
        <f>E17</f>
        <v>-27309</v>
      </c>
      <c r="F19" s="133"/>
      <c r="G19" s="133"/>
      <c r="H19" s="133"/>
      <c r="I19" s="130">
        <f>I17-I18</f>
        <v>62430</v>
      </c>
      <c r="J19" s="130"/>
      <c r="K19" s="130"/>
    </row>
    <row r="20" spans="2:11" ht="23.25" customHeight="1">
      <c r="B20" s="24" t="s">
        <v>38</v>
      </c>
      <c r="C20" s="120"/>
      <c r="D20" s="120"/>
      <c r="E20" s="131" t="s">
        <v>20</v>
      </c>
      <c r="F20" s="131"/>
      <c r="G20" s="131"/>
      <c r="H20" s="131"/>
      <c r="I20" s="132" t="s">
        <v>20</v>
      </c>
      <c r="J20" s="132"/>
      <c r="K20" s="132"/>
    </row>
    <row r="21" spans="2:11" ht="12" customHeight="1">
      <c r="B21" s="24" t="s">
        <v>39</v>
      </c>
      <c r="C21" s="128"/>
      <c r="D21" s="128"/>
      <c r="E21" s="133">
        <f>E19</f>
        <v>-27309</v>
      </c>
      <c r="F21" s="133"/>
      <c r="G21" s="133"/>
      <c r="H21" s="133"/>
      <c r="I21" s="130">
        <f>I19</f>
        <v>62430</v>
      </c>
      <c r="J21" s="130"/>
      <c r="K21" s="130"/>
    </row>
    <row r="22" spans="2:11" ht="12" customHeight="1">
      <c r="B22" s="24" t="s">
        <v>40</v>
      </c>
      <c r="C22" s="56"/>
      <c r="D22" s="57"/>
      <c r="E22" s="131" t="s">
        <v>20</v>
      </c>
      <c r="F22" s="131"/>
      <c r="G22" s="131"/>
      <c r="H22" s="131"/>
      <c r="I22" s="132" t="s">
        <v>20</v>
      </c>
      <c r="J22" s="132"/>
      <c r="K22" s="132"/>
    </row>
    <row r="23" spans="2:11" ht="12" customHeight="1">
      <c r="B23" s="24" t="s">
        <v>41</v>
      </c>
      <c r="C23" s="56"/>
      <c r="D23" s="57"/>
      <c r="E23" s="131" t="s">
        <v>20</v>
      </c>
      <c r="F23" s="131"/>
      <c r="G23" s="131"/>
      <c r="H23" s="131"/>
      <c r="I23" s="132" t="s">
        <v>20</v>
      </c>
      <c r="J23" s="132"/>
      <c r="K23" s="132"/>
    </row>
    <row r="24" spans="2:11" ht="12" customHeight="1">
      <c r="B24" s="24" t="s">
        <v>43</v>
      </c>
      <c r="C24" s="128"/>
      <c r="D24" s="128"/>
      <c r="E24" s="133">
        <f>E21</f>
        <v>-27309</v>
      </c>
      <c r="F24" s="133"/>
      <c r="G24" s="133"/>
      <c r="H24" s="133"/>
      <c r="I24" s="130">
        <f>I21</f>
        <v>62430</v>
      </c>
      <c r="J24" s="130"/>
      <c r="K24" s="130"/>
    </row>
    <row r="25" spans="9:11" ht="11.25" customHeight="1" thickBot="1">
      <c r="I25" s="8"/>
      <c r="J25" s="141"/>
      <c r="K25" s="141"/>
    </row>
    <row r="26" spans="2:11" ht="39.75" customHeight="1">
      <c r="B26" s="25" t="s">
        <v>26</v>
      </c>
      <c r="C26" s="113" t="str">
        <f>C5</f>
        <v>№ приложения</v>
      </c>
      <c r="D26" s="113"/>
      <c r="E26" s="145" t="str">
        <f>E5</f>
        <v>на 31 марта 2018 года</v>
      </c>
      <c r="F26" s="145"/>
      <c r="G26" s="145"/>
      <c r="H26" s="145"/>
      <c r="I26" s="111" t="s">
        <v>120</v>
      </c>
      <c r="J26" s="111"/>
      <c r="K26" s="111"/>
    </row>
    <row r="27" spans="2:11" ht="11.25" customHeight="1">
      <c r="B27" s="26">
        <v>1</v>
      </c>
      <c r="C27" s="115">
        <v>2</v>
      </c>
      <c r="D27" s="115"/>
      <c r="E27" s="115">
        <v>3</v>
      </c>
      <c r="F27" s="115"/>
      <c r="G27" s="115"/>
      <c r="H27" s="115"/>
      <c r="I27" s="114">
        <v>4</v>
      </c>
      <c r="J27" s="114"/>
      <c r="K27" s="114"/>
    </row>
    <row r="28" spans="2:11" s="9" customFormat="1" ht="12" customHeight="1">
      <c r="B28" s="24" t="s">
        <v>44</v>
      </c>
      <c r="C28" s="10"/>
      <c r="D28" s="11"/>
      <c r="E28" s="142">
        <v>0</v>
      </c>
      <c r="F28" s="142"/>
      <c r="G28" s="142"/>
      <c r="H28" s="142"/>
      <c r="I28" s="143">
        <v>0</v>
      </c>
      <c r="J28" s="143"/>
      <c r="K28" s="143"/>
    </row>
    <row r="29" spans="2:11" ht="12" customHeight="1">
      <c r="B29" s="24" t="s">
        <v>45</v>
      </c>
      <c r="C29" s="6"/>
      <c r="D29" s="7"/>
      <c r="E29" s="121">
        <v>0</v>
      </c>
      <c r="F29" s="121"/>
      <c r="G29" s="121"/>
      <c r="H29" s="121"/>
      <c r="I29" s="122">
        <v>0</v>
      </c>
      <c r="J29" s="122"/>
      <c r="K29" s="122"/>
    </row>
    <row r="30" spans="2:11" s="9" customFormat="1" ht="12" customHeight="1">
      <c r="B30" s="24" t="s">
        <v>46</v>
      </c>
      <c r="C30" s="10"/>
      <c r="D30" s="11"/>
      <c r="E30" s="121">
        <v>0</v>
      </c>
      <c r="F30" s="121"/>
      <c r="G30" s="121"/>
      <c r="H30" s="121"/>
      <c r="I30" s="122">
        <v>0</v>
      </c>
      <c r="J30" s="122"/>
      <c r="K30" s="122"/>
    </row>
    <row r="31" spans="2:11" s="9" customFormat="1" ht="12" customHeight="1">
      <c r="B31" s="24" t="s">
        <v>47</v>
      </c>
      <c r="C31" s="144"/>
      <c r="D31" s="144"/>
      <c r="E31" s="121">
        <v>-24</v>
      </c>
      <c r="F31" s="121"/>
      <c r="G31" s="121"/>
      <c r="H31" s="121"/>
      <c r="I31" s="122"/>
      <c r="J31" s="122"/>
      <c r="K31" s="122"/>
    </row>
    <row r="32" ht="11.25" customHeight="1"/>
    <row r="33" ht="6" customHeight="1"/>
    <row r="34" spans="2:5" ht="12" customHeight="1">
      <c r="B34" s="53" t="s">
        <v>118</v>
      </c>
      <c r="C34" s="4"/>
      <c r="D34" s="4"/>
      <c r="E34" s="4"/>
    </row>
    <row r="35" spans="3:5" ht="11.25" customHeight="1">
      <c r="C35" s="108" t="s">
        <v>23</v>
      </c>
      <c r="D35" s="108"/>
      <c r="E35" s="12"/>
    </row>
    <row r="36" ht="11.25" customHeight="1"/>
    <row r="37" ht="11.25" customHeight="1"/>
    <row r="38" spans="2:5" ht="12" customHeight="1">
      <c r="B38" s="54" t="s">
        <v>122</v>
      </c>
      <c r="C38" s="4"/>
      <c r="D38" s="4"/>
      <c r="E38" s="4"/>
    </row>
    <row r="39" spans="3:5" ht="11.25" customHeight="1">
      <c r="C39" s="108" t="s">
        <v>23</v>
      </c>
      <c r="D39" s="108"/>
      <c r="E39" s="12"/>
    </row>
    <row r="40" ht="11.25" customHeight="1"/>
    <row r="41" ht="11.25" customHeight="1"/>
    <row r="42" ht="11.25" customHeight="1">
      <c r="B42" s="1" t="s">
        <v>24</v>
      </c>
    </row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</sheetData>
  <sheetProtection/>
  <mergeCells count="80">
    <mergeCell ref="I30:K30"/>
    <mergeCell ref="E22:H22"/>
    <mergeCell ref="I22:K22"/>
    <mergeCell ref="C24:D24"/>
    <mergeCell ref="E24:H24"/>
    <mergeCell ref="I23:K23"/>
    <mergeCell ref="C27:D27"/>
    <mergeCell ref="C26:D26"/>
    <mergeCell ref="E26:H26"/>
    <mergeCell ref="I26:K26"/>
    <mergeCell ref="I27:K27"/>
    <mergeCell ref="E27:H27"/>
    <mergeCell ref="C35:D35"/>
    <mergeCell ref="C39:D39"/>
    <mergeCell ref="E28:H28"/>
    <mergeCell ref="I28:K28"/>
    <mergeCell ref="C31:D31"/>
    <mergeCell ref="E31:H31"/>
    <mergeCell ref="I31:K31"/>
    <mergeCell ref="E30:H30"/>
    <mergeCell ref="E29:H29"/>
    <mergeCell ref="I29:K29"/>
    <mergeCell ref="C17:D17"/>
    <mergeCell ref="E17:H17"/>
    <mergeCell ref="I17:K17"/>
    <mergeCell ref="J25:K25"/>
    <mergeCell ref="I24:K24"/>
    <mergeCell ref="C19:D19"/>
    <mergeCell ref="E23:H23"/>
    <mergeCell ref="C21:D21"/>
    <mergeCell ref="E21:H21"/>
    <mergeCell ref="I21:K21"/>
    <mergeCell ref="E19:H19"/>
    <mergeCell ref="I19:K19"/>
    <mergeCell ref="E20:H20"/>
    <mergeCell ref="I20:K20"/>
    <mergeCell ref="C20:D20"/>
    <mergeCell ref="C18:D18"/>
    <mergeCell ref="E18:H18"/>
    <mergeCell ref="I18:K18"/>
    <mergeCell ref="C15:D15"/>
    <mergeCell ref="E15:H15"/>
    <mergeCell ref="C16:D16"/>
    <mergeCell ref="E16:H16"/>
    <mergeCell ref="I16:K16"/>
    <mergeCell ref="I14:K14"/>
    <mergeCell ref="C10:D10"/>
    <mergeCell ref="E10:H10"/>
    <mergeCell ref="I10:K10"/>
    <mergeCell ref="I15:K15"/>
    <mergeCell ref="E13:H13"/>
    <mergeCell ref="I13:K13"/>
    <mergeCell ref="C14:D14"/>
    <mergeCell ref="E14:H14"/>
    <mergeCell ref="I12:K12"/>
    <mergeCell ref="C13:D13"/>
    <mergeCell ref="C8:D8"/>
    <mergeCell ref="E8:H8"/>
    <mergeCell ref="C11:D11"/>
    <mergeCell ref="E11:H11"/>
    <mergeCell ref="C12:D12"/>
    <mergeCell ref="E12:H12"/>
    <mergeCell ref="C9:D9"/>
    <mergeCell ref="E9:H9"/>
    <mergeCell ref="I11:K11"/>
    <mergeCell ref="I9:K9"/>
    <mergeCell ref="C7:D7"/>
    <mergeCell ref="E7:H7"/>
    <mergeCell ref="I7:K7"/>
    <mergeCell ref="I4:K4"/>
    <mergeCell ref="I1:K1"/>
    <mergeCell ref="B3:K3"/>
    <mergeCell ref="E5:H5"/>
    <mergeCell ref="I5:K5"/>
    <mergeCell ref="I8:K8"/>
    <mergeCell ref="C5:D5"/>
    <mergeCell ref="I6:K6"/>
    <mergeCell ref="B2:K2"/>
    <mergeCell ref="C6:D6"/>
    <mergeCell ref="E6:H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r:id="rId1"/>
  <headerFooter>
    <oddFooter>&amp;R
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6"/>
  <sheetViews>
    <sheetView zoomScalePageLayoutView="0" workbookViewId="0" topLeftCell="A19">
      <selection activeCell="X52" sqref="X52"/>
    </sheetView>
  </sheetViews>
  <sheetFormatPr defaultColWidth="9.140625" defaultRowHeight="12.75"/>
  <cols>
    <col min="1" max="1" width="1.57421875" style="1" customWidth="1"/>
    <col min="2" max="2" width="4.28125" style="1" customWidth="1"/>
    <col min="3" max="3" width="53.8515625" style="1" customWidth="1"/>
    <col min="4" max="4" width="3.57421875" style="1" customWidth="1"/>
    <col min="5" max="5" width="5.7109375" style="1" customWidth="1"/>
    <col min="6" max="6" width="0.9921875" style="1" customWidth="1"/>
    <col min="7" max="7" width="1.57421875" style="1" customWidth="1"/>
    <col min="8" max="8" width="5.7109375" style="1" customWidth="1"/>
    <col min="9" max="9" width="3.00390625" style="1" customWidth="1"/>
    <col min="10" max="10" width="4.8515625" style="1" customWidth="1"/>
    <col min="11" max="11" width="0.85546875" style="1" customWidth="1"/>
    <col min="12" max="12" width="0.13671875" style="1" customWidth="1"/>
    <col min="13" max="13" width="2.57421875" style="1" customWidth="1"/>
    <col min="14" max="14" width="0.42578125" style="1" customWidth="1"/>
    <col min="15" max="15" width="2.140625" style="1" customWidth="1"/>
    <col min="16" max="16" width="6.57421875" style="1" customWidth="1"/>
    <col min="17" max="17" width="0.9921875" style="1" customWidth="1"/>
    <col min="18" max="18" width="1.8515625" style="1" customWidth="1"/>
    <col min="19" max="16384" width="9.140625" style="2" customWidth="1"/>
  </cols>
  <sheetData>
    <row r="1" spans="13:18" ht="12.75">
      <c r="M1" s="191" t="s">
        <v>108</v>
      </c>
      <c r="N1" s="191"/>
      <c r="O1" s="191"/>
      <c r="P1" s="191"/>
      <c r="Q1" s="191"/>
      <c r="R1" s="191"/>
    </row>
    <row r="2" spans="2:18" s="1" customFormat="1" ht="17.25" customHeight="1">
      <c r="B2" s="190" t="s">
        <v>100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</row>
    <row r="3" spans="2:18" s="1" customFormat="1" ht="12.75" customHeight="1">
      <c r="B3" s="192" t="s">
        <v>136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</row>
    <row r="4" spans="12:18" s="1" customFormat="1" ht="11.25" customHeight="1">
      <c r="L4" s="8"/>
      <c r="M4" s="8"/>
      <c r="N4" s="8"/>
      <c r="O4" s="146" t="s">
        <v>106</v>
      </c>
      <c r="P4" s="146"/>
      <c r="Q4" s="146"/>
      <c r="R4" s="146"/>
    </row>
    <row r="5" spans="2:18" s="1" customFormat="1" ht="33.75" customHeight="1">
      <c r="B5" s="187" t="s">
        <v>26</v>
      </c>
      <c r="C5" s="188"/>
      <c r="D5" s="175" t="str">
        <f>Баланс!C7</f>
        <v>№ приложения</v>
      </c>
      <c r="E5" s="175"/>
      <c r="F5" s="176" t="s">
        <v>134</v>
      </c>
      <c r="G5" s="176"/>
      <c r="H5" s="176"/>
      <c r="I5" s="176"/>
      <c r="J5" s="176"/>
      <c r="K5" s="176"/>
      <c r="L5" s="176" t="s">
        <v>137</v>
      </c>
      <c r="M5" s="176"/>
      <c r="N5" s="176"/>
      <c r="O5" s="176"/>
      <c r="P5" s="176"/>
      <c r="Q5" s="176"/>
      <c r="R5" s="176"/>
    </row>
    <row r="6" spans="2:18" s="1" customFormat="1" ht="11.25" customHeight="1">
      <c r="B6" s="178">
        <v>1</v>
      </c>
      <c r="C6" s="179"/>
      <c r="D6" s="180">
        <v>2</v>
      </c>
      <c r="E6" s="180"/>
      <c r="F6" s="180">
        <v>3</v>
      </c>
      <c r="G6" s="180"/>
      <c r="H6" s="180"/>
      <c r="I6" s="180"/>
      <c r="J6" s="180"/>
      <c r="K6" s="180"/>
      <c r="L6" s="180">
        <v>4</v>
      </c>
      <c r="M6" s="180"/>
      <c r="N6" s="180"/>
      <c r="O6" s="180"/>
      <c r="P6" s="180"/>
      <c r="Q6" s="180"/>
      <c r="R6" s="180"/>
    </row>
    <row r="7" spans="2:18" s="1" customFormat="1" ht="14.25" customHeight="1">
      <c r="B7" s="166" t="s">
        <v>48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</row>
    <row r="8" spans="2:18" s="1" customFormat="1" ht="12" customHeight="1">
      <c r="B8" s="184" t="s">
        <v>49</v>
      </c>
      <c r="C8" s="185"/>
      <c r="D8" s="177"/>
      <c r="E8" s="177"/>
      <c r="F8" s="167">
        <v>318080</v>
      </c>
      <c r="G8" s="167"/>
      <c r="H8" s="167"/>
      <c r="I8" s="167"/>
      <c r="J8" s="167"/>
      <c r="K8" s="167"/>
      <c r="L8" s="167">
        <v>18376</v>
      </c>
      <c r="M8" s="167"/>
      <c r="N8" s="167"/>
      <c r="O8" s="167"/>
      <c r="P8" s="167"/>
      <c r="Q8" s="167"/>
      <c r="R8" s="167"/>
    </row>
    <row r="9" spans="2:18" s="1" customFormat="1" ht="12" customHeight="1">
      <c r="B9" s="189" t="s">
        <v>42</v>
      </c>
      <c r="C9" s="189"/>
      <c r="D9" s="189"/>
      <c r="E9" s="189"/>
      <c r="F9" s="86"/>
      <c r="G9" s="87"/>
      <c r="H9" s="87"/>
      <c r="I9" s="87"/>
      <c r="J9" s="87"/>
      <c r="K9" s="88"/>
      <c r="L9" s="86"/>
      <c r="M9" s="87"/>
      <c r="N9" s="87"/>
      <c r="O9" s="87"/>
      <c r="P9" s="87"/>
      <c r="Q9" s="87"/>
      <c r="R9" s="88"/>
    </row>
    <row r="10" spans="2:18" s="1" customFormat="1" ht="12" customHeight="1">
      <c r="B10" s="156" t="s">
        <v>87</v>
      </c>
      <c r="C10" s="157"/>
      <c r="D10" s="149"/>
      <c r="E10" s="151"/>
      <c r="F10" s="160">
        <v>0</v>
      </c>
      <c r="G10" s="160"/>
      <c r="H10" s="160"/>
      <c r="I10" s="160"/>
      <c r="J10" s="160"/>
      <c r="K10" s="160"/>
      <c r="L10" s="160">
        <v>0</v>
      </c>
      <c r="M10" s="160"/>
      <c r="N10" s="160"/>
      <c r="O10" s="160"/>
      <c r="P10" s="160"/>
      <c r="Q10" s="160"/>
      <c r="R10" s="160"/>
    </row>
    <row r="11" spans="2:18" s="1" customFormat="1" ht="12" customHeight="1">
      <c r="B11" s="156" t="s">
        <v>50</v>
      </c>
      <c r="C11" s="157"/>
      <c r="D11" s="149"/>
      <c r="E11" s="151"/>
      <c r="F11" s="160">
        <v>318080</v>
      </c>
      <c r="G11" s="160"/>
      <c r="H11" s="160"/>
      <c r="I11" s="160"/>
      <c r="J11" s="160"/>
      <c r="K11" s="160"/>
      <c r="L11" s="160">
        <v>18376</v>
      </c>
      <c r="M11" s="160"/>
      <c r="N11" s="160"/>
      <c r="O11" s="160"/>
      <c r="P11" s="160"/>
      <c r="Q11" s="160"/>
      <c r="R11" s="160"/>
    </row>
    <row r="12" spans="2:18" s="1" customFormat="1" ht="12" customHeight="1">
      <c r="B12" s="156" t="s">
        <v>51</v>
      </c>
      <c r="C12" s="157"/>
      <c r="D12" s="149"/>
      <c r="E12" s="150"/>
      <c r="F12" s="148">
        <v>349504</v>
      </c>
      <c r="G12" s="148"/>
      <c r="H12" s="148"/>
      <c r="I12" s="148"/>
      <c r="J12" s="148"/>
      <c r="K12" s="148"/>
      <c r="L12" s="148">
        <v>37630</v>
      </c>
      <c r="M12" s="148"/>
      <c r="N12" s="148"/>
      <c r="O12" s="148"/>
      <c r="P12" s="148"/>
      <c r="Q12" s="148"/>
      <c r="R12" s="148"/>
    </row>
    <row r="13" spans="2:18" s="1" customFormat="1" ht="12.75" customHeight="1">
      <c r="B13" s="163" t="s">
        <v>42</v>
      </c>
      <c r="C13" s="164"/>
      <c r="D13" s="149"/>
      <c r="E13" s="150"/>
      <c r="F13" s="58"/>
      <c r="G13" s="59"/>
      <c r="H13" s="59"/>
      <c r="I13" s="59"/>
      <c r="J13" s="59"/>
      <c r="K13" s="60"/>
      <c r="L13" s="58"/>
      <c r="M13" s="59"/>
      <c r="N13" s="59"/>
      <c r="O13" s="59"/>
      <c r="P13" s="59"/>
      <c r="Q13" s="59"/>
      <c r="R13" s="60"/>
    </row>
    <row r="14" spans="2:18" s="1" customFormat="1" ht="12" customHeight="1">
      <c r="B14" s="156" t="s">
        <v>52</v>
      </c>
      <c r="C14" s="157"/>
      <c r="D14" s="149"/>
      <c r="E14" s="150"/>
      <c r="F14" s="160">
        <v>1643</v>
      </c>
      <c r="G14" s="160"/>
      <c r="H14" s="160"/>
      <c r="I14" s="160"/>
      <c r="J14" s="160"/>
      <c r="K14" s="160"/>
      <c r="L14" s="160">
        <v>3861</v>
      </c>
      <c r="M14" s="160"/>
      <c r="N14" s="160"/>
      <c r="O14" s="160"/>
      <c r="P14" s="160"/>
      <c r="Q14" s="160"/>
      <c r="R14" s="160"/>
    </row>
    <row r="15" spans="2:18" s="1" customFormat="1" ht="12" customHeight="1">
      <c r="B15" s="156" t="s">
        <v>53</v>
      </c>
      <c r="C15" s="157"/>
      <c r="D15" s="149"/>
      <c r="E15" s="150"/>
      <c r="F15" s="160">
        <v>204</v>
      </c>
      <c r="G15" s="160"/>
      <c r="H15" s="160"/>
      <c r="I15" s="160"/>
      <c r="J15" s="160"/>
      <c r="K15" s="160"/>
      <c r="L15" s="160">
        <v>282</v>
      </c>
      <c r="M15" s="160"/>
      <c r="N15" s="160"/>
      <c r="O15" s="160"/>
      <c r="P15" s="160"/>
      <c r="Q15" s="160"/>
      <c r="R15" s="160"/>
    </row>
    <row r="16" spans="2:18" s="1" customFormat="1" ht="12" customHeight="1">
      <c r="B16" s="156" t="s">
        <v>54</v>
      </c>
      <c r="C16" s="157"/>
      <c r="D16" s="149"/>
      <c r="E16" s="150"/>
      <c r="F16" s="160">
        <v>14863</v>
      </c>
      <c r="G16" s="160"/>
      <c r="H16" s="160"/>
      <c r="I16" s="160"/>
      <c r="J16" s="160"/>
      <c r="K16" s="160"/>
      <c r="L16" s="160">
        <v>10453</v>
      </c>
      <c r="M16" s="160"/>
      <c r="N16" s="160"/>
      <c r="O16" s="160"/>
      <c r="P16" s="160"/>
      <c r="Q16" s="160"/>
      <c r="R16" s="160"/>
    </row>
    <row r="17" spans="2:18" s="1" customFormat="1" ht="12" customHeight="1">
      <c r="B17" s="156" t="s">
        <v>88</v>
      </c>
      <c r="C17" s="157"/>
      <c r="D17" s="149"/>
      <c r="E17" s="150"/>
      <c r="F17" s="160">
        <v>0</v>
      </c>
      <c r="G17" s="160"/>
      <c r="H17" s="160"/>
      <c r="I17" s="160"/>
      <c r="J17" s="160"/>
      <c r="K17" s="160"/>
      <c r="L17" s="160">
        <v>0</v>
      </c>
      <c r="M17" s="160"/>
      <c r="N17" s="160"/>
      <c r="O17" s="160"/>
      <c r="P17" s="160"/>
      <c r="Q17" s="160"/>
      <c r="R17" s="160"/>
    </row>
    <row r="18" spans="2:18" s="1" customFormat="1" ht="12" customHeight="1">
      <c r="B18" s="156" t="s">
        <v>89</v>
      </c>
      <c r="C18" s="157"/>
      <c r="D18" s="149"/>
      <c r="E18" s="150"/>
      <c r="F18" s="160">
        <v>457</v>
      </c>
      <c r="G18" s="160"/>
      <c r="H18" s="160"/>
      <c r="I18" s="160"/>
      <c r="J18" s="160"/>
      <c r="K18" s="160"/>
      <c r="L18" s="160">
        <v>384</v>
      </c>
      <c r="M18" s="160"/>
      <c r="N18" s="160"/>
      <c r="O18" s="160"/>
      <c r="P18" s="160"/>
      <c r="Q18" s="160"/>
      <c r="R18" s="160"/>
    </row>
    <row r="19" spans="2:18" s="1" customFormat="1" ht="12" customHeight="1">
      <c r="B19" s="156" t="s">
        <v>55</v>
      </c>
      <c r="C19" s="157"/>
      <c r="D19" s="149"/>
      <c r="E19" s="150"/>
      <c r="F19" s="182">
        <v>12818</v>
      </c>
      <c r="G19" s="182"/>
      <c r="H19" s="182"/>
      <c r="I19" s="182"/>
      <c r="J19" s="182"/>
      <c r="K19" s="182"/>
      <c r="L19" s="182">
        <v>1895</v>
      </c>
      <c r="M19" s="182"/>
      <c r="N19" s="182"/>
      <c r="O19" s="182"/>
      <c r="P19" s="182"/>
      <c r="Q19" s="182"/>
      <c r="R19" s="182"/>
    </row>
    <row r="20" spans="2:18" s="1" customFormat="1" ht="12" customHeight="1">
      <c r="B20" s="156" t="s">
        <v>56</v>
      </c>
      <c r="C20" s="157"/>
      <c r="D20" s="149"/>
      <c r="E20" s="150"/>
      <c r="F20" s="182">
        <v>20755</v>
      </c>
      <c r="G20" s="182"/>
      <c r="H20" s="182"/>
      <c r="I20" s="182"/>
      <c r="J20" s="182"/>
      <c r="K20" s="182"/>
      <c r="L20" s="182">
        <v>1847</v>
      </c>
      <c r="M20" s="182"/>
      <c r="N20" s="182"/>
      <c r="O20" s="182"/>
      <c r="P20" s="182"/>
      <c r="Q20" s="182"/>
      <c r="R20" s="182"/>
    </row>
    <row r="21" spans="2:18" s="1" customFormat="1" ht="23.25" customHeight="1">
      <c r="B21" s="172" t="s">
        <v>57</v>
      </c>
      <c r="C21" s="173"/>
      <c r="D21" s="149"/>
      <c r="E21" s="151"/>
      <c r="F21" s="148">
        <f>F8-F12</f>
        <v>-31424</v>
      </c>
      <c r="G21" s="148"/>
      <c r="H21" s="148"/>
      <c r="I21" s="148"/>
      <c r="J21" s="148"/>
      <c r="K21" s="148"/>
      <c r="L21" s="148">
        <f>L8-L12</f>
        <v>-19254</v>
      </c>
      <c r="M21" s="148"/>
      <c r="N21" s="148"/>
      <c r="O21" s="148"/>
      <c r="P21" s="148"/>
      <c r="Q21" s="148"/>
      <c r="R21" s="148"/>
    </row>
    <row r="22" spans="2:18" s="1" customFormat="1" ht="15.75" customHeight="1">
      <c r="B22" s="166" t="s">
        <v>90</v>
      </c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</row>
    <row r="23" spans="2:18" s="1" customFormat="1" ht="11.25" customHeight="1">
      <c r="B23" s="184" t="s">
        <v>91</v>
      </c>
      <c r="C23" s="185"/>
      <c r="D23" s="165"/>
      <c r="E23" s="165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</row>
    <row r="24" spans="2:18" s="1" customFormat="1" ht="12" customHeight="1">
      <c r="B24" s="163" t="s">
        <v>42</v>
      </c>
      <c r="C24" s="164"/>
      <c r="D24" s="14"/>
      <c r="E24" s="13"/>
      <c r="F24" s="58"/>
      <c r="G24" s="59"/>
      <c r="H24" s="59"/>
      <c r="I24" s="59"/>
      <c r="J24" s="59"/>
      <c r="K24" s="60"/>
      <c r="L24" s="58"/>
      <c r="M24" s="59"/>
      <c r="N24" s="59"/>
      <c r="O24" s="59"/>
      <c r="P24" s="59"/>
      <c r="Q24" s="59"/>
      <c r="R24" s="60"/>
    </row>
    <row r="25" spans="2:18" s="75" customFormat="1" ht="12" customHeight="1">
      <c r="B25" s="156" t="s">
        <v>92</v>
      </c>
      <c r="C25" s="157"/>
      <c r="D25" s="168"/>
      <c r="E25" s="168"/>
      <c r="F25" s="160">
        <v>0</v>
      </c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</row>
    <row r="26" spans="2:18" s="1" customFormat="1" ht="12" customHeight="1">
      <c r="B26" s="156" t="s">
        <v>50</v>
      </c>
      <c r="C26" s="157"/>
      <c r="D26" s="186"/>
      <c r="E26" s="186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</row>
    <row r="27" spans="2:18" s="1" customFormat="1" ht="15" customHeight="1">
      <c r="B27" s="156" t="s">
        <v>93</v>
      </c>
      <c r="C27" s="157"/>
      <c r="D27" s="183"/>
      <c r="E27" s="183"/>
      <c r="F27" s="148">
        <v>77655</v>
      </c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</row>
    <row r="28" spans="2:18" s="1" customFormat="1" ht="13.5" customHeight="1">
      <c r="B28" s="163" t="s">
        <v>42</v>
      </c>
      <c r="C28" s="164"/>
      <c r="D28" s="14"/>
      <c r="E28" s="13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</row>
    <row r="29" spans="2:18" s="1" customFormat="1" ht="12" customHeight="1">
      <c r="B29" s="156" t="s">
        <v>94</v>
      </c>
      <c r="C29" s="157"/>
      <c r="D29" s="177"/>
      <c r="E29" s="177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</row>
    <row r="30" spans="2:18" s="1" customFormat="1" ht="12" customHeight="1">
      <c r="B30" s="152" t="s">
        <v>56</v>
      </c>
      <c r="C30" s="153"/>
      <c r="D30" s="177"/>
      <c r="E30" s="177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</row>
    <row r="31" spans="2:18" s="1" customFormat="1" ht="23.25" customHeight="1">
      <c r="B31" s="172" t="s">
        <v>95</v>
      </c>
      <c r="C31" s="173"/>
      <c r="D31" s="183"/>
      <c r="E31" s="183"/>
      <c r="F31" s="148">
        <f>F23-F27</f>
        <v>-77655</v>
      </c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</row>
    <row r="32" spans="12:18" ht="12.75">
      <c r="L32" s="8"/>
      <c r="M32" s="8"/>
      <c r="N32" s="8"/>
      <c r="O32" s="181" t="str">
        <f>O4</f>
        <v>тыс.тенге</v>
      </c>
      <c r="P32" s="181"/>
      <c r="Q32" s="181"/>
      <c r="R32" s="181"/>
    </row>
    <row r="33" spans="2:18" s="1" customFormat="1" ht="38.25" customHeight="1">
      <c r="B33" s="161" t="s">
        <v>26</v>
      </c>
      <c r="C33" s="162"/>
      <c r="D33" s="175" t="str">
        <f>D5</f>
        <v>№ приложения</v>
      </c>
      <c r="E33" s="175"/>
      <c r="F33" s="176" t="str">
        <f>F5</f>
        <v>на 31 марта 2018 года</v>
      </c>
      <c r="G33" s="176"/>
      <c r="H33" s="176"/>
      <c r="I33" s="176"/>
      <c r="J33" s="176"/>
      <c r="K33" s="176"/>
      <c r="L33" s="176" t="str">
        <f>L5</f>
        <v>на 31 марта  2017 года</v>
      </c>
      <c r="M33" s="176"/>
      <c r="N33" s="176"/>
      <c r="O33" s="176"/>
      <c r="P33" s="176"/>
      <c r="Q33" s="176"/>
      <c r="R33" s="176"/>
    </row>
    <row r="34" spans="2:18" s="1" customFormat="1" ht="11.25" customHeight="1">
      <c r="B34" s="178">
        <v>1</v>
      </c>
      <c r="C34" s="179"/>
      <c r="D34" s="180">
        <v>2</v>
      </c>
      <c r="E34" s="180"/>
      <c r="F34" s="180">
        <v>3</v>
      </c>
      <c r="G34" s="180"/>
      <c r="H34" s="180"/>
      <c r="I34" s="180"/>
      <c r="J34" s="180"/>
      <c r="K34" s="180"/>
      <c r="L34" s="180">
        <v>4</v>
      </c>
      <c r="M34" s="180"/>
      <c r="N34" s="180"/>
      <c r="O34" s="180"/>
      <c r="P34" s="180"/>
      <c r="Q34" s="180"/>
      <c r="R34" s="180"/>
    </row>
    <row r="35" spans="2:18" s="1" customFormat="1" ht="22.5" customHeight="1">
      <c r="B35" s="166" t="s">
        <v>58</v>
      </c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</row>
    <row r="36" spans="2:18" s="1" customFormat="1" ht="25.5" customHeight="1">
      <c r="B36" s="154" t="s">
        <v>59</v>
      </c>
      <c r="C36" s="155"/>
      <c r="D36" s="165"/>
      <c r="E36" s="165"/>
      <c r="F36" s="167">
        <v>181254</v>
      </c>
      <c r="G36" s="167"/>
      <c r="H36" s="167"/>
      <c r="I36" s="167"/>
      <c r="J36" s="167"/>
      <c r="K36" s="167"/>
      <c r="L36" s="167">
        <v>317</v>
      </c>
      <c r="M36" s="167"/>
      <c r="N36" s="167"/>
      <c r="O36" s="167"/>
      <c r="P36" s="167"/>
      <c r="Q36" s="167"/>
      <c r="R36" s="167"/>
    </row>
    <row r="37" spans="2:18" s="1" customFormat="1" ht="12" customHeight="1">
      <c r="B37" s="163" t="s">
        <v>42</v>
      </c>
      <c r="C37" s="164"/>
      <c r="D37" s="14"/>
      <c r="E37" s="13"/>
      <c r="F37" s="159">
        <v>0</v>
      </c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</row>
    <row r="38" spans="2:18" s="1" customFormat="1" ht="12" customHeight="1">
      <c r="B38" s="163" t="s">
        <v>138</v>
      </c>
      <c r="C38" s="164"/>
      <c r="D38" s="161"/>
      <c r="E38" s="162"/>
      <c r="F38" s="169">
        <v>180500</v>
      </c>
      <c r="G38" s="170"/>
      <c r="H38" s="170"/>
      <c r="I38" s="170"/>
      <c r="J38" s="170"/>
      <c r="K38" s="171"/>
      <c r="L38" s="98"/>
      <c r="M38" s="169"/>
      <c r="N38" s="170"/>
      <c r="O38" s="170"/>
      <c r="P38" s="170"/>
      <c r="Q38" s="170"/>
      <c r="R38" s="171"/>
    </row>
    <row r="39" spans="2:18" s="1" customFormat="1" ht="12" customHeight="1">
      <c r="B39" s="156" t="s">
        <v>50</v>
      </c>
      <c r="C39" s="157"/>
      <c r="D39" s="168"/>
      <c r="E39" s="168"/>
      <c r="F39" s="160">
        <v>754</v>
      </c>
      <c r="G39" s="160"/>
      <c r="H39" s="160"/>
      <c r="I39" s="160"/>
      <c r="J39" s="160"/>
      <c r="K39" s="160"/>
      <c r="L39" s="160">
        <v>317</v>
      </c>
      <c r="M39" s="160"/>
      <c r="N39" s="160"/>
      <c r="O39" s="160"/>
      <c r="P39" s="160"/>
      <c r="Q39" s="160"/>
      <c r="R39" s="160"/>
    </row>
    <row r="40" spans="2:18" s="1" customFormat="1" ht="12" customHeight="1">
      <c r="B40" s="156" t="s">
        <v>60</v>
      </c>
      <c r="C40" s="157"/>
      <c r="D40" s="147"/>
      <c r="E40" s="147"/>
      <c r="F40" s="148">
        <v>357000</v>
      </c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</row>
    <row r="41" spans="2:18" s="1" customFormat="1" ht="12" customHeight="1">
      <c r="B41" s="163" t="s">
        <v>42</v>
      </c>
      <c r="C41" s="164"/>
      <c r="D41" s="14"/>
      <c r="E41" s="13"/>
      <c r="F41" s="159">
        <v>0</v>
      </c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</row>
    <row r="42" spans="2:18" s="1" customFormat="1" ht="12" customHeight="1">
      <c r="B42" s="156" t="s">
        <v>61</v>
      </c>
      <c r="C42" s="157"/>
      <c r="D42" s="158"/>
      <c r="E42" s="158"/>
      <c r="F42" s="160">
        <v>357000</v>
      </c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</row>
    <row r="43" spans="2:20" s="1" customFormat="1" ht="23.25" customHeight="1">
      <c r="B43" s="152" t="s">
        <v>62</v>
      </c>
      <c r="C43" s="153"/>
      <c r="D43" s="147"/>
      <c r="E43" s="147"/>
      <c r="F43" s="148">
        <f>F36-F42</f>
        <v>-175746</v>
      </c>
      <c r="G43" s="148"/>
      <c r="H43" s="148"/>
      <c r="I43" s="148"/>
      <c r="J43" s="148"/>
      <c r="K43" s="148"/>
      <c r="L43" s="148">
        <v>317</v>
      </c>
      <c r="M43" s="148"/>
      <c r="N43" s="148"/>
      <c r="O43" s="148"/>
      <c r="P43" s="148"/>
      <c r="Q43" s="148"/>
      <c r="R43" s="148"/>
      <c r="T43" s="105"/>
    </row>
    <row r="44" spans="2:18" s="1" customFormat="1" ht="12" customHeight="1">
      <c r="B44" s="152" t="s">
        <v>63</v>
      </c>
      <c r="C44" s="153"/>
      <c r="D44" s="147"/>
      <c r="E44" s="147"/>
      <c r="F44" s="148">
        <v>-9091</v>
      </c>
      <c r="G44" s="148"/>
      <c r="H44" s="148"/>
      <c r="I44" s="148"/>
      <c r="J44" s="148"/>
      <c r="K44" s="148"/>
      <c r="L44" s="148">
        <v>-51392</v>
      </c>
      <c r="M44" s="148"/>
      <c r="N44" s="148"/>
      <c r="O44" s="148"/>
      <c r="P44" s="148"/>
      <c r="Q44" s="148"/>
      <c r="R44" s="148"/>
    </row>
    <row r="45" spans="2:18" s="1" customFormat="1" ht="23.25" customHeight="1">
      <c r="B45" s="152" t="s">
        <v>64</v>
      </c>
      <c r="C45" s="153"/>
      <c r="D45" s="147"/>
      <c r="E45" s="147"/>
      <c r="F45" s="148">
        <f>F21+F31+F43+F44</f>
        <v>-293916</v>
      </c>
      <c r="G45" s="148"/>
      <c r="H45" s="148"/>
      <c r="I45" s="148"/>
      <c r="J45" s="148"/>
      <c r="K45" s="148"/>
      <c r="L45" s="148">
        <v>-70330</v>
      </c>
      <c r="M45" s="148"/>
      <c r="N45" s="148"/>
      <c r="O45" s="148"/>
      <c r="P45" s="148"/>
      <c r="Q45" s="148"/>
      <c r="R45" s="148"/>
    </row>
    <row r="46" spans="2:18" s="1" customFormat="1" ht="23.25" customHeight="1">
      <c r="B46" s="152" t="s">
        <v>65</v>
      </c>
      <c r="C46" s="153"/>
      <c r="D46" s="147"/>
      <c r="E46" s="147"/>
      <c r="F46" s="148">
        <v>325191</v>
      </c>
      <c r="G46" s="148"/>
      <c r="H46" s="148"/>
      <c r="I46" s="148"/>
      <c r="J46" s="148"/>
      <c r="K46" s="148"/>
      <c r="L46" s="148">
        <v>935990</v>
      </c>
      <c r="M46" s="148"/>
      <c r="N46" s="148"/>
      <c r="O46" s="148"/>
      <c r="P46" s="148"/>
      <c r="Q46" s="148"/>
      <c r="R46" s="148"/>
    </row>
    <row r="47" spans="2:18" s="1" customFormat="1" ht="24" customHeight="1">
      <c r="B47" s="172" t="s">
        <v>66</v>
      </c>
      <c r="C47" s="173"/>
      <c r="D47" s="147">
        <v>3</v>
      </c>
      <c r="E47" s="147"/>
      <c r="F47" s="174">
        <v>31275</v>
      </c>
      <c r="G47" s="174"/>
      <c r="H47" s="174"/>
      <c r="I47" s="174"/>
      <c r="J47" s="174"/>
      <c r="K47" s="174"/>
      <c r="L47" s="148">
        <v>865681</v>
      </c>
      <c r="M47" s="148"/>
      <c r="N47" s="148"/>
      <c r="O47" s="148"/>
      <c r="P47" s="148"/>
      <c r="Q47" s="148"/>
      <c r="R47" s="148"/>
    </row>
    <row r="48" s="1" customFormat="1" ht="12.75" customHeight="1"/>
    <row r="51" spans="2:7" ht="12" customHeight="1">
      <c r="B51" s="64" t="s">
        <v>118</v>
      </c>
      <c r="C51" s="65"/>
      <c r="D51" s="4"/>
      <c r="E51" s="4"/>
      <c r="F51" s="65"/>
      <c r="G51" s="65"/>
    </row>
    <row r="52" spans="2:7" ht="11.25" customHeight="1">
      <c r="B52" s="65"/>
      <c r="C52" s="66"/>
      <c r="D52" s="108" t="s">
        <v>23</v>
      </c>
      <c r="E52" s="108"/>
      <c r="F52" s="65"/>
      <c r="G52" s="65"/>
    </row>
    <row r="53" spans="2:7" ht="11.25" customHeight="1">
      <c r="B53" s="65"/>
      <c r="C53" s="65"/>
      <c r="F53" s="65"/>
      <c r="G53" s="65"/>
    </row>
    <row r="54" spans="2:7" ht="11.25" customHeight="1">
      <c r="B54" s="65"/>
      <c r="C54" s="65"/>
      <c r="F54" s="65"/>
      <c r="G54" s="65"/>
    </row>
    <row r="55" spans="2:7" ht="12" customHeight="1">
      <c r="B55" s="67" t="s">
        <v>122</v>
      </c>
      <c r="C55" s="65"/>
      <c r="D55" s="4"/>
      <c r="E55" s="4"/>
      <c r="F55" s="65"/>
      <c r="G55" s="65"/>
    </row>
    <row r="56" spans="3:6" ht="11.25" customHeight="1">
      <c r="C56" s="12"/>
      <c r="D56" s="108" t="s">
        <v>23</v>
      </c>
      <c r="E56" s="108"/>
      <c r="F56" s="12"/>
    </row>
  </sheetData>
  <sheetProtection/>
  <mergeCells count="155">
    <mergeCell ref="B2:R2"/>
    <mergeCell ref="M1:R1"/>
    <mergeCell ref="B3:R3"/>
    <mergeCell ref="B27:C27"/>
    <mergeCell ref="B26:C26"/>
    <mergeCell ref="B25:C25"/>
    <mergeCell ref="B24:C24"/>
    <mergeCell ref="L6:R6"/>
    <mergeCell ref="F10:K10"/>
    <mergeCell ref="B17:C17"/>
    <mergeCell ref="B31:C31"/>
    <mergeCell ref="B28:C28"/>
    <mergeCell ref="D52:E52"/>
    <mergeCell ref="D56:E56"/>
    <mergeCell ref="B46:C46"/>
    <mergeCell ref="B45:C45"/>
    <mergeCell ref="B40:C40"/>
    <mergeCell ref="B33:C33"/>
    <mergeCell ref="D31:E31"/>
    <mergeCell ref="B29:C29"/>
    <mergeCell ref="B10:C10"/>
    <mergeCell ref="L10:R10"/>
    <mergeCell ref="B16:C16"/>
    <mergeCell ref="D10:E10"/>
    <mergeCell ref="B14:C14"/>
    <mergeCell ref="B13:C13"/>
    <mergeCell ref="B15:C15"/>
    <mergeCell ref="F15:K15"/>
    <mergeCell ref="L15:R15"/>
    <mergeCell ref="B11:C11"/>
    <mergeCell ref="D8:E8"/>
    <mergeCell ref="F8:K8"/>
    <mergeCell ref="B7:R7"/>
    <mergeCell ref="B8:C8"/>
    <mergeCell ref="L8:R8"/>
    <mergeCell ref="B9:E9"/>
    <mergeCell ref="B5:C5"/>
    <mergeCell ref="D5:E5"/>
    <mergeCell ref="F5:K5"/>
    <mergeCell ref="L5:R5"/>
    <mergeCell ref="B6:C6"/>
    <mergeCell ref="D6:E6"/>
    <mergeCell ref="F6:K6"/>
    <mergeCell ref="F11:K11"/>
    <mergeCell ref="L11:R11"/>
    <mergeCell ref="B12:C12"/>
    <mergeCell ref="F12:K12"/>
    <mergeCell ref="L12:R12"/>
    <mergeCell ref="B20:C20"/>
    <mergeCell ref="L14:R14"/>
    <mergeCell ref="F16:K16"/>
    <mergeCell ref="L16:R16"/>
    <mergeCell ref="B18:C18"/>
    <mergeCell ref="F14:K14"/>
    <mergeCell ref="F19:K19"/>
    <mergeCell ref="L19:R19"/>
    <mergeCell ref="F17:K17"/>
    <mergeCell ref="L17:R17"/>
    <mergeCell ref="D26:E26"/>
    <mergeCell ref="D20:E20"/>
    <mergeCell ref="D21:E21"/>
    <mergeCell ref="D17:E17"/>
    <mergeCell ref="B21:C21"/>
    <mergeCell ref="F18:K18"/>
    <mergeCell ref="L18:R18"/>
    <mergeCell ref="B19:C19"/>
    <mergeCell ref="F20:K20"/>
    <mergeCell ref="L20:R20"/>
    <mergeCell ref="D18:E18"/>
    <mergeCell ref="F21:K21"/>
    <mergeCell ref="L21:R21"/>
    <mergeCell ref="D19:E19"/>
    <mergeCell ref="B22:R22"/>
    <mergeCell ref="D27:E27"/>
    <mergeCell ref="F27:K27"/>
    <mergeCell ref="L27:R27"/>
    <mergeCell ref="D25:E25"/>
    <mergeCell ref="F25:K25"/>
    <mergeCell ref="L25:R25"/>
    <mergeCell ref="B23:C23"/>
    <mergeCell ref="D23:E23"/>
    <mergeCell ref="F30:K30"/>
    <mergeCell ref="L30:R30"/>
    <mergeCell ref="F23:K23"/>
    <mergeCell ref="L23:R23"/>
    <mergeCell ref="F26:K26"/>
    <mergeCell ref="L26:R26"/>
    <mergeCell ref="F29:K29"/>
    <mergeCell ref="F28:K28"/>
    <mergeCell ref="L28:R28"/>
    <mergeCell ref="L29:R29"/>
    <mergeCell ref="D29:E29"/>
    <mergeCell ref="L33:R33"/>
    <mergeCell ref="B34:C34"/>
    <mergeCell ref="D34:E34"/>
    <mergeCell ref="F34:K34"/>
    <mergeCell ref="L34:R34"/>
    <mergeCell ref="O32:R32"/>
    <mergeCell ref="F31:K31"/>
    <mergeCell ref="L31:R31"/>
    <mergeCell ref="D30:E30"/>
    <mergeCell ref="L39:R39"/>
    <mergeCell ref="F42:K42"/>
    <mergeCell ref="L36:R36"/>
    <mergeCell ref="B30:C30"/>
    <mergeCell ref="L42:R42"/>
    <mergeCell ref="B41:C41"/>
    <mergeCell ref="F41:K41"/>
    <mergeCell ref="L41:R41"/>
    <mergeCell ref="D33:E33"/>
    <mergeCell ref="F33:K33"/>
    <mergeCell ref="B47:C47"/>
    <mergeCell ref="D47:E47"/>
    <mergeCell ref="F47:K47"/>
    <mergeCell ref="L47:R47"/>
    <mergeCell ref="D46:E46"/>
    <mergeCell ref="F46:K46"/>
    <mergeCell ref="L46:R46"/>
    <mergeCell ref="D45:E45"/>
    <mergeCell ref="F45:K45"/>
    <mergeCell ref="L45:R45"/>
    <mergeCell ref="D39:E39"/>
    <mergeCell ref="F37:K37"/>
    <mergeCell ref="B39:C39"/>
    <mergeCell ref="F38:K38"/>
    <mergeCell ref="M38:R38"/>
    <mergeCell ref="B44:C44"/>
    <mergeCell ref="L44:R44"/>
    <mergeCell ref="B36:C36"/>
    <mergeCell ref="B42:C42"/>
    <mergeCell ref="D42:E42"/>
    <mergeCell ref="L37:R37"/>
    <mergeCell ref="F39:K39"/>
    <mergeCell ref="D38:E38"/>
    <mergeCell ref="B38:C38"/>
    <mergeCell ref="D36:E36"/>
    <mergeCell ref="F36:K36"/>
    <mergeCell ref="B37:C37"/>
    <mergeCell ref="B43:C43"/>
    <mergeCell ref="D43:E43"/>
    <mergeCell ref="F43:K43"/>
    <mergeCell ref="L43:R43"/>
    <mergeCell ref="L40:R40"/>
    <mergeCell ref="D40:E40"/>
    <mergeCell ref="F40:K40"/>
    <mergeCell ref="O4:R4"/>
    <mergeCell ref="D44:E44"/>
    <mergeCell ref="F44:K44"/>
    <mergeCell ref="D12:E12"/>
    <mergeCell ref="D13:E13"/>
    <mergeCell ref="D14:E14"/>
    <mergeCell ref="D15:E15"/>
    <mergeCell ref="D16:E16"/>
    <mergeCell ref="D11:E11"/>
    <mergeCell ref="B35:R35"/>
  </mergeCells>
  <printOptions/>
  <pageMargins left="0.4330708661417323" right="0.4330708661417323" top="0.7480314960629921" bottom="0.7480314960629921" header="0" footer="0"/>
  <pageSetup fitToHeight="1" fitToWidth="1" horizontalDpi="600" verticalDpi="600" orientation="portrait" paperSize="9" scale="85" r:id="rId1"/>
  <headerFooter>
    <oddFooter>&amp;R
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2:BG47"/>
  <sheetViews>
    <sheetView zoomScalePageLayoutView="0" workbookViewId="0" topLeftCell="A25">
      <selection activeCell="AG34" sqref="AG34:AQ34"/>
    </sheetView>
  </sheetViews>
  <sheetFormatPr defaultColWidth="9.140625" defaultRowHeight="12.75"/>
  <cols>
    <col min="1" max="1" width="1.57421875" style="1" customWidth="1"/>
    <col min="2" max="2" width="0.5625" style="1" customWidth="1"/>
    <col min="3" max="3" width="1.8515625" style="1" customWidth="1"/>
    <col min="4" max="4" width="37.57421875" style="1" customWidth="1"/>
    <col min="5" max="5" width="4.7109375" style="1" customWidth="1"/>
    <col min="6" max="6" width="3.140625" style="1" customWidth="1"/>
    <col min="7" max="7" width="0.5625" style="1" customWidth="1"/>
    <col min="8" max="8" width="0.9921875" style="1" customWidth="1"/>
    <col min="9" max="10" width="1.7109375" style="1" customWidth="1"/>
    <col min="11" max="11" width="4.421875" style="1" customWidth="1"/>
    <col min="12" max="12" width="1.28515625" style="1" customWidth="1"/>
    <col min="13" max="13" width="2.7109375" style="1" customWidth="1"/>
    <col min="14" max="14" width="0.5625" style="1" customWidth="1"/>
    <col min="15" max="15" width="2.7109375" style="1" customWidth="1"/>
    <col min="16" max="16" width="1.57421875" style="1" customWidth="1"/>
    <col min="17" max="17" width="1.28515625" style="1" customWidth="1"/>
    <col min="18" max="18" width="2.421875" style="1" customWidth="1"/>
    <col min="19" max="19" width="4.28125" style="1" customWidth="1"/>
    <col min="20" max="20" width="0.85546875" style="1" customWidth="1"/>
    <col min="21" max="21" width="0.2890625" style="1" customWidth="1"/>
    <col min="22" max="22" width="0.13671875" style="1" customWidth="1"/>
    <col min="23" max="23" width="1.421875" style="1" customWidth="1"/>
    <col min="24" max="24" width="0.13671875" style="1" customWidth="1"/>
    <col min="25" max="25" width="1.28515625" style="1" customWidth="1"/>
    <col min="26" max="26" width="0.5625" style="1" customWidth="1"/>
    <col min="27" max="27" width="2.57421875" style="1" customWidth="1"/>
    <col min="28" max="28" width="0.13671875" style="1" customWidth="1"/>
    <col min="29" max="29" width="2.140625" style="1" customWidth="1"/>
    <col min="30" max="30" width="5.28125" style="1" customWidth="1"/>
    <col min="31" max="31" width="1.1484375" style="1" customWidth="1"/>
    <col min="32" max="32" width="1.57421875" style="1" customWidth="1"/>
    <col min="33" max="33" width="0.13671875" style="1" customWidth="1"/>
    <col min="34" max="34" width="0.71875" style="1" customWidth="1"/>
    <col min="35" max="35" width="3.8515625" style="1" customWidth="1"/>
    <col min="36" max="37" width="0.13671875" style="1" customWidth="1"/>
    <col min="38" max="38" width="1.28515625" style="1" customWidth="1"/>
    <col min="39" max="39" width="7.28125" style="1" customWidth="1"/>
    <col min="40" max="41" width="0.13671875" style="1" customWidth="1"/>
    <col min="42" max="42" width="1.28515625" style="1" customWidth="1"/>
    <col min="43" max="43" width="2.140625" style="1" customWidth="1"/>
    <col min="44" max="44" width="5.28125" style="1" customWidth="1"/>
    <col min="45" max="46" width="0.13671875" style="1" customWidth="1"/>
    <col min="47" max="47" width="1.28515625" style="1" customWidth="1"/>
    <col min="48" max="48" width="7.28125" style="1" customWidth="1"/>
    <col min="49" max="50" width="0.13671875" style="1" customWidth="1"/>
    <col min="51" max="52" width="0.5625" style="1" customWidth="1"/>
    <col min="53" max="53" width="7.57421875" style="1" customWidth="1"/>
    <col min="54" max="54" width="5.57421875" style="1" customWidth="1"/>
    <col min="55" max="55" width="0.2890625" style="1" customWidth="1"/>
    <col min="56" max="56" width="0.71875" style="1" customWidth="1"/>
    <col min="57" max="57" width="0.13671875" style="1" customWidth="1"/>
    <col min="58" max="58" width="15.28125" style="1" customWidth="1"/>
    <col min="59" max="16384" width="9.140625" style="2" customWidth="1"/>
  </cols>
  <sheetData>
    <row r="1" s="1" customFormat="1" ht="8.25" customHeight="1"/>
    <row r="2" spans="4:58" s="1" customFormat="1" ht="21" customHeight="1">
      <c r="D2" s="192" t="s">
        <v>101</v>
      </c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</row>
    <row r="3" spans="4:58" s="1" customFormat="1" ht="21" customHeight="1">
      <c r="D3" s="192" t="s">
        <v>133</v>
      </c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</row>
    <row r="4" spans="49:59" s="1" customFormat="1" ht="11.25" customHeight="1">
      <c r="AW4" s="8"/>
      <c r="AX4" s="8"/>
      <c r="AY4" s="8"/>
      <c r="AZ4" s="8"/>
      <c r="BA4" s="146"/>
      <c r="BB4" s="146"/>
      <c r="BF4" s="146" t="s">
        <v>107</v>
      </c>
      <c r="BG4" s="146"/>
    </row>
    <row r="5" spans="3:58" s="1" customFormat="1" ht="12.75" customHeight="1">
      <c r="C5" s="193"/>
      <c r="D5" s="193"/>
      <c r="E5" s="175" t="s">
        <v>1</v>
      </c>
      <c r="F5" s="175"/>
      <c r="G5" s="194" t="s">
        <v>67</v>
      </c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76" t="s">
        <v>19</v>
      </c>
      <c r="BA5" s="176"/>
      <c r="BB5" s="176"/>
      <c r="BC5" s="176"/>
      <c r="BD5" s="176"/>
      <c r="BE5" s="176"/>
      <c r="BF5" s="196" t="s">
        <v>68</v>
      </c>
    </row>
    <row r="6" spans="3:58" s="9" customFormat="1" ht="45.75" customHeight="1">
      <c r="C6" s="193"/>
      <c r="D6" s="193"/>
      <c r="E6" s="175"/>
      <c r="F6" s="175"/>
      <c r="G6" s="176" t="s">
        <v>16</v>
      </c>
      <c r="H6" s="176"/>
      <c r="I6" s="176"/>
      <c r="J6" s="176"/>
      <c r="K6" s="176"/>
      <c r="L6" s="176"/>
      <c r="M6" s="176"/>
      <c r="N6" s="176"/>
      <c r="O6" s="176" t="s">
        <v>69</v>
      </c>
      <c r="P6" s="176"/>
      <c r="Q6" s="176"/>
      <c r="R6" s="176"/>
      <c r="S6" s="176"/>
      <c r="T6" s="176"/>
      <c r="U6" s="176"/>
      <c r="V6" s="176"/>
      <c r="W6" s="176"/>
      <c r="X6" s="176" t="s">
        <v>70</v>
      </c>
      <c r="Y6" s="176"/>
      <c r="Z6" s="176"/>
      <c r="AA6" s="176"/>
      <c r="AB6" s="176"/>
      <c r="AC6" s="176"/>
      <c r="AD6" s="176"/>
      <c r="AE6" s="176"/>
      <c r="AF6" s="176"/>
      <c r="AG6" s="197" t="s">
        <v>111</v>
      </c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76" t="s">
        <v>71</v>
      </c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96"/>
    </row>
    <row r="7" spans="3:58" s="1" customFormat="1" ht="11.25" customHeight="1" thickBot="1">
      <c r="C7" s="178">
        <v>1</v>
      </c>
      <c r="D7" s="178"/>
      <c r="E7" s="180">
        <v>2</v>
      </c>
      <c r="F7" s="180"/>
      <c r="G7" s="180">
        <v>3</v>
      </c>
      <c r="H7" s="180"/>
      <c r="I7" s="180"/>
      <c r="J7" s="180"/>
      <c r="K7" s="180"/>
      <c r="L7" s="180"/>
      <c r="M7" s="180"/>
      <c r="N7" s="180"/>
      <c r="O7" s="180">
        <v>4</v>
      </c>
      <c r="P7" s="180"/>
      <c r="Q7" s="180"/>
      <c r="R7" s="180"/>
      <c r="S7" s="180"/>
      <c r="T7" s="180"/>
      <c r="U7" s="180"/>
      <c r="V7" s="180"/>
      <c r="W7" s="180"/>
      <c r="X7" s="198">
        <v>5</v>
      </c>
      <c r="Y7" s="198"/>
      <c r="Z7" s="198"/>
      <c r="AA7" s="198"/>
      <c r="AB7" s="198"/>
      <c r="AC7" s="198"/>
      <c r="AD7" s="198"/>
      <c r="AE7" s="198"/>
      <c r="AF7" s="198"/>
      <c r="AG7" s="198">
        <v>6</v>
      </c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>
        <v>7</v>
      </c>
      <c r="AS7" s="198"/>
      <c r="AT7" s="198"/>
      <c r="AU7" s="198"/>
      <c r="AV7" s="198"/>
      <c r="AW7" s="198"/>
      <c r="AX7" s="198"/>
      <c r="AY7" s="198"/>
      <c r="AZ7" s="198">
        <v>8</v>
      </c>
      <c r="BA7" s="198"/>
      <c r="BB7" s="198"/>
      <c r="BC7" s="198"/>
      <c r="BD7" s="198"/>
      <c r="BE7" s="198"/>
      <c r="BF7" s="23">
        <v>9</v>
      </c>
    </row>
    <row r="8" spans="3:58" s="1" customFormat="1" ht="12" customHeight="1">
      <c r="C8" s="202" t="s">
        <v>139</v>
      </c>
      <c r="D8" s="202"/>
      <c r="E8" s="203">
        <v>10</v>
      </c>
      <c r="F8" s="203"/>
      <c r="G8" s="204">
        <v>1120269</v>
      </c>
      <c r="H8" s="204"/>
      <c r="I8" s="204"/>
      <c r="J8" s="204"/>
      <c r="K8" s="204"/>
      <c r="L8" s="204"/>
      <c r="M8" s="204"/>
      <c r="N8" s="204"/>
      <c r="O8" s="201">
        <v>167931</v>
      </c>
      <c r="P8" s="201"/>
      <c r="Q8" s="201"/>
      <c r="R8" s="201"/>
      <c r="S8" s="201"/>
      <c r="T8" s="201"/>
      <c r="U8" s="201"/>
      <c r="V8" s="201"/>
      <c r="W8" s="201"/>
      <c r="X8" s="201">
        <v>0</v>
      </c>
      <c r="Y8" s="201"/>
      <c r="Z8" s="201"/>
      <c r="AA8" s="201"/>
      <c r="AB8" s="201"/>
      <c r="AC8" s="201"/>
      <c r="AD8" s="201"/>
      <c r="AE8" s="201"/>
      <c r="AF8" s="201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48">
        <v>94234</v>
      </c>
      <c r="AS8" s="148"/>
      <c r="AT8" s="148"/>
      <c r="AU8" s="148"/>
      <c r="AV8" s="148"/>
      <c r="AW8" s="148"/>
      <c r="AX8" s="148"/>
      <c r="AY8" s="148"/>
      <c r="AZ8" s="195">
        <v>0</v>
      </c>
      <c r="BA8" s="195"/>
      <c r="BB8" s="195"/>
      <c r="BC8" s="195"/>
      <c r="BD8" s="195"/>
      <c r="BE8" s="195"/>
      <c r="BF8" s="84">
        <f>G8+O8+AR8</f>
        <v>1382434</v>
      </c>
    </row>
    <row r="9" spans="3:58" s="1" customFormat="1" ht="12" customHeight="1">
      <c r="C9" s="207" t="s">
        <v>72</v>
      </c>
      <c r="D9" s="207"/>
      <c r="E9" s="208">
        <v>11</v>
      </c>
      <c r="F9" s="208"/>
      <c r="G9" s="160"/>
      <c r="H9" s="160"/>
      <c r="I9" s="160"/>
      <c r="J9" s="160"/>
      <c r="K9" s="160"/>
      <c r="L9" s="160"/>
      <c r="M9" s="160"/>
      <c r="N9" s="160"/>
      <c r="O9" s="200" t="s">
        <v>20</v>
      </c>
      <c r="P9" s="200"/>
      <c r="Q9" s="200"/>
      <c r="R9" s="200"/>
      <c r="S9" s="200"/>
      <c r="T9" s="200"/>
      <c r="U9" s="200"/>
      <c r="V9" s="200"/>
      <c r="W9" s="200"/>
      <c r="X9" s="200" t="s">
        <v>20</v>
      </c>
      <c r="Y9" s="200"/>
      <c r="Z9" s="200"/>
      <c r="AA9" s="200"/>
      <c r="AB9" s="200"/>
      <c r="AC9" s="200"/>
      <c r="AD9" s="200"/>
      <c r="AE9" s="200"/>
      <c r="AF9" s="200"/>
      <c r="AG9" s="199">
        <v>0</v>
      </c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48">
        <f>AR8</f>
        <v>94234</v>
      </c>
      <c r="AS9" s="148"/>
      <c r="AT9" s="148"/>
      <c r="AU9" s="148"/>
      <c r="AV9" s="148"/>
      <c r="AW9" s="148"/>
      <c r="AX9" s="148"/>
      <c r="AY9" s="148"/>
      <c r="AZ9" s="199">
        <v>0</v>
      </c>
      <c r="BA9" s="199"/>
      <c r="BB9" s="199"/>
      <c r="BC9" s="199"/>
      <c r="BD9" s="199"/>
      <c r="BE9" s="199"/>
      <c r="BF9" s="85">
        <v>0</v>
      </c>
    </row>
    <row r="10" spans="3:58" s="1" customFormat="1" ht="12" customHeight="1">
      <c r="C10" s="210" t="s">
        <v>73</v>
      </c>
      <c r="D10" s="210"/>
      <c r="E10" s="205">
        <v>100</v>
      </c>
      <c r="F10" s="205"/>
      <c r="G10" s="167">
        <f>G8</f>
        <v>1120269</v>
      </c>
      <c r="H10" s="167"/>
      <c r="I10" s="167"/>
      <c r="J10" s="167"/>
      <c r="K10" s="167"/>
      <c r="L10" s="167"/>
      <c r="M10" s="167"/>
      <c r="N10" s="167"/>
      <c r="O10" s="206">
        <v>167931</v>
      </c>
      <c r="P10" s="206"/>
      <c r="Q10" s="206"/>
      <c r="R10" s="206"/>
      <c r="S10" s="206"/>
      <c r="T10" s="206"/>
      <c r="U10" s="206"/>
      <c r="V10" s="206"/>
      <c r="W10" s="206"/>
      <c r="X10" s="206" t="s">
        <v>20</v>
      </c>
      <c r="Y10" s="206"/>
      <c r="Z10" s="206"/>
      <c r="AA10" s="206"/>
      <c r="AB10" s="206"/>
      <c r="AC10" s="206"/>
      <c r="AD10" s="206"/>
      <c r="AE10" s="206"/>
      <c r="AF10" s="206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148">
        <f>AR12</f>
        <v>-108142</v>
      </c>
      <c r="AS10" s="148"/>
      <c r="AT10" s="148"/>
      <c r="AU10" s="148"/>
      <c r="AV10" s="148"/>
      <c r="AW10" s="148"/>
      <c r="AX10" s="148"/>
      <c r="AY10" s="148"/>
      <c r="AZ10" s="209">
        <v>0</v>
      </c>
      <c r="BA10" s="209"/>
      <c r="BB10" s="209"/>
      <c r="BC10" s="209"/>
      <c r="BD10" s="209"/>
      <c r="BE10" s="209"/>
      <c r="BF10" s="85">
        <f>G10+O10+AR10</f>
        <v>1180058</v>
      </c>
    </row>
    <row r="11" spans="3:58" s="1" customFormat="1" ht="23.25" customHeight="1">
      <c r="C11" s="207" t="s">
        <v>74</v>
      </c>
      <c r="D11" s="207"/>
      <c r="E11" s="212">
        <v>200</v>
      </c>
      <c r="F11" s="212"/>
      <c r="G11" s="200" t="s">
        <v>20</v>
      </c>
      <c r="H11" s="200"/>
      <c r="I11" s="200"/>
      <c r="J11" s="200"/>
      <c r="K11" s="200"/>
      <c r="L11" s="200"/>
      <c r="M11" s="200"/>
      <c r="N11" s="200"/>
      <c r="O11" s="200" t="s">
        <v>20</v>
      </c>
      <c r="P11" s="200"/>
      <c r="Q11" s="200"/>
      <c r="R11" s="200"/>
      <c r="S11" s="200"/>
      <c r="T11" s="200"/>
      <c r="U11" s="200"/>
      <c r="V11" s="200"/>
      <c r="W11" s="200"/>
      <c r="X11" s="200" t="s">
        <v>20</v>
      </c>
      <c r="Y11" s="200"/>
      <c r="Z11" s="200"/>
      <c r="AA11" s="200"/>
      <c r="AB11" s="200"/>
      <c r="AC11" s="200"/>
      <c r="AD11" s="200"/>
      <c r="AE11" s="200"/>
      <c r="AF11" s="200"/>
      <c r="AG11" s="199">
        <v>0</v>
      </c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200">
        <v>-108142</v>
      </c>
      <c r="AS11" s="213"/>
      <c r="AT11" s="213"/>
      <c r="AU11" s="213"/>
      <c r="AV11" s="213"/>
      <c r="AW11" s="213"/>
      <c r="AX11" s="213"/>
      <c r="AY11" s="214"/>
      <c r="AZ11" s="199">
        <v>0</v>
      </c>
      <c r="BA11" s="199"/>
      <c r="BB11" s="199"/>
      <c r="BC11" s="199"/>
      <c r="BD11" s="199"/>
      <c r="BE11" s="199"/>
      <c r="BF11" s="85">
        <f>AR11</f>
        <v>-108142</v>
      </c>
    </row>
    <row r="12" spans="3:58" s="1" customFormat="1" ht="12" customHeight="1">
      <c r="C12" s="210" t="s">
        <v>75</v>
      </c>
      <c r="D12" s="210"/>
      <c r="E12" s="211">
        <v>210</v>
      </c>
      <c r="F12" s="211"/>
      <c r="G12" s="200" t="s">
        <v>20</v>
      </c>
      <c r="H12" s="200"/>
      <c r="I12" s="200"/>
      <c r="J12" s="200"/>
      <c r="K12" s="200"/>
      <c r="L12" s="200"/>
      <c r="M12" s="200"/>
      <c r="N12" s="200"/>
      <c r="O12" s="200" t="s">
        <v>20</v>
      </c>
      <c r="P12" s="200"/>
      <c r="Q12" s="200"/>
      <c r="R12" s="200"/>
      <c r="S12" s="200"/>
      <c r="T12" s="200"/>
      <c r="U12" s="200"/>
      <c r="V12" s="200"/>
      <c r="W12" s="200"/>
      <c r="X12" s="200" t="s">
        <v>20</v>
      </c>
      <c r="Y12" s="200"/>
      <c r="Z12" s="200"/>
      <c r="AA12" s="200"/>
      <c r="AB12" s="200"/>
      <c r="AC12" s="200"/>
      <c r="AD12" s="200"/>
      <c r="AE12" s="200"/>
      <c r="AF12" s="200"/>
      <c r="AG12" s="199">
        <v>0</v>
      </c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60">
        <f>AR11</f>
        <v>-108142</v>
      </c>
      <c r="AS12" s="160"/>
      <c r="AT12" s="160"/>
      <c r="AU12" s="160"/>
      <c r="AV12" s="160"/>
      <c r="AW12" s="160"/>
      <c r="AX12" s="160"/>
      <c r="AY12" s="160"/>
      <c r="AZ12" s="199">
        <v>0</v>
      </c>
      <c r="BA12" s="199"/>
      <c r="BB12" s="199"/>
      <c r="BC12" s="199"/>
      <c r="BD12" s="199"/>
      <c r="BE12" s="199"/>
      <c r="BF12" s="85">
        <f>AR12</f>
        <v>-108142</v>
      </c>
    </row>
    <row r="13" ht="12.75">
      <c r="BF13" s="63" t="str">
        <f>BF4</f>
        <v>в тыс.тенге</v>
      </c>
    </row>
    <row r="14" spans="3:58" s="1" customFormat="1" ht="12.75" customHeight="1">
      <c r="C14" s="193"/>
      <c r="D14" s="193"/>
      <c r="E14" s="175" t="s">
        <v>1</v>
      </c>
      <c r="F14" s="175"/>
      <c r="G14" s="194" t="s">
        <v>67</v>
      </c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76" t="s">
        <v>19</v>
      </c>
      <c r="BA14" s="176"/>
      <c r="BB14" s="176"/>
      <c r="BC14" s="176"/>
      <c r="BD14" s="176"/>
      <c r="BE14" s="176"/>
      <c r="BF14" s="196" t="s">
        <v>68</v>
      </c>
    </row>
    <row r="15" spans="3:58" s="9" customFormat="1" ht="45.75" customHeight="1">
      <c r="C15" s="193"/>
      <c r="D15" s="193"/>
      <c r="E15" s="175"/>
      <c r="F15" s="175"/>
      <c r="G15" s="176" t="s">
        <v>16</v>
      </c>
      <c r="H15" s="176"/>
      <c r="I15" s="176"/>
      <c r="J15" s="176"/>
      <c r="K15" s="176"/>
      <c r="L15" s="176"/>
      <c r="M15" s="176"/>
      <c r="N15" s="176"/>
      <c r="O15" s="176" t="s">
        <v>69</v>
      </c>
      <c r="P15" s="176"/>
      <c r="Q15" s="176"/>
      <c r="R15" s="176"/>
      <c r="S15" s="176"/>
      <c r="T15" s="176"/>
      <c r="U15" s="176"/>
      <c r="V15" s="176"/>
      <c r="W15" s="176"/>
      <c r="X15" s="176" t="s">
        <v>70</v>
      </c>
      <c r="Y15" s="176"/>
      <c r="Z15" s="176"/>
      <c r="AA15" s="176"/>
      <c r="AB15" s="176"/>
      <c r="AC15" s="176"/>
      <c r="AD15" s="176"/>
      <c r="AE15" s="176"/>
      <c r="AF15" s="176"/>
      <c r="AG15" s="197" t="s">
        <v>111</v>
      </c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76" t="s">
        <v>71</v>
      </c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96"/>
    </row>
    <row r="16" spans="3:58" s="1" customFormat="1" ht="11.25" customHeight="1">
      <c r="C16" s="178">
        <v>1</v>
      </c>
      <c r="D16" s="178"/>
      <c r="E16" s="180">
        <v>2</v>
      </c>
      <c r="F16" s="180"/>
      <c r="G16" s="180">
        <v>3</v>
      </c>
      <c r="H16" s="180"/>
      <c r="I16" s="180"/>
      <c r="J16" s="180"/>
      <c r="K16" s="180"/>
      <c r="L16" s="180"/>
      <c r="M16" s="180"/>
      <c r="N16" s="180"/>
      <c r="O16" s="180">
        <v>4</v>
      </c>
      <c r="P16" s="180"/>
      <c r="Q16" s="180"/>
      <c r="R16" s="180"/>
      <c r="S16" s="180"/>
      <c r="T16" s="180"/>
      <c r="U16" s="180"/>
      <c r="V16" s="180"/>
      <c r="W16" s="180"/>
      <c r="X16" s="198">
        <v>5</v>
      </c>
      <c r="Y16" s="198"/>
      <c r="Z16" s="198"/>
      <c r="AA16" s="198"/>
      <c r="AB16" s="198"/>
      <c r="AC16" s="198"/>
      <c r="AD16" s="198"/>
      <c r="AE16" s="198"/>
      <c r="AF16" s="198"/>
      <c r="AG16" s="198">
        <v>6</v>
      </c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>
        <v>7</v>
      </c>
      <c r="AS16" s="198"/>
      <c r="AT16" s="198"/>
      <c r="AU16" s="198"/>
      <c r="AV16" s="198"/>
      <c r="AW16" s="198"/>
      <c r="AX16" s="198"/>
      <c r="AY16" s="198"/>
      <c r="AZ16" s="198">
        <v>8</v>
      </c>
      <c r="BA16" s="198"/>
      <c r="BB16" s="198"/>
      <c r="BC16" s="198"/>
      <c r="BD16" s="198"/>
      <c r="BE16" s="198"/>
      <c r="BF16" s="23">
        <v>9</v>
      </c>
    </row>
    <row r="17" spans="3:58" s="1" customFormat="1" ht="23.25" customHeight="1">
      <c r="C17" s="202" t="s">
        <v>76</v>
      </c>
      <c r="D17" s="202"/>
      <c r="E17" s="217">
        <v>300</v>
      </c>
      <c r="F17" s="217"/>
      <c r="G17" s="182"/>
      <c r="H17" s="182"/>
      <c r="I17" s="182"/>
      <c r="J17" s="182"/>
      <c r="K17" s="182"/>
      <c r="L17" s="182"/>
      <c r="M17" s="182"/>
      <c r="N17" s="182"/>
      <c r="O17" s="216"/>
      <c r="P17" s="216"/>
      <c r="Q17" s="216"/>
      <c r="R17" s="216"/>
      <c r="S17" s="216"/>
      <c r="T17" s="216"/>
      <c r="U17" s="216"/>
      <c r="V17" s="216"/>
      <c r="W17" s="216"/>
      <c r="X17" s="216" t="s">
        <v>20</v>
      </c>
      <c r="Y17" s="216"/>
      <c r="Z17" s="216"/>
      <c r="AA17" s="216"/>
      <c r="AB17" s="216"/>
      <c r="AC17" s="216"/>
      <c r="AD17" s="216"/>
      <c r="AE17" s="216"/>
      <c r="AF17" s="216"/>
      <c r="AG17" s="215" t="s">
        <v>20</v>
      </c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 t="s">
        <v>20</v>
      </c>
      <c r="AS17" s="215"/>
      <c r="AT17" s="215"/>
      <c r="AU17" s="215"/>
      <c r="AV17" s="215"/>
      <c r="AW17" s="215"/>
      <c r="AX17" s="215"/>
      <c r="AY17" s="215"/>
      <c r="AZ17" s="215" t="s">
        <v>20</v>
      </c>
      <c r="BA17" s="215"/>
      <c r="BB17" s="215"/>
      <c r="BC17" s="215"/>
      <c r="BD17" s="215"/>
      <c r="BE17" s="215"/>
      <c r="BF17" s="82"/>
    </row>
    <row r="18" spans="3:58" s="1" customFormat="1" ht="12" customHeight="1">
      <c r="C18" s="210" t="s">
        <v>42</v>
      </c>
      <c r="D18" s="210"/>
      <c r="E18" s="15"/>
      <c r="F18" s="16"/>
      <c r="G18" s="79"/>
      <c r="H18" s="80"/>
      <c r="I18" s="80"/>
      <c r="J18" s="80"/>
      <c r="K18" s="80"/>
      <c r="L18" s="80"/>
      <c r="M18" s="80"/>
      <c r="N18" s="81"/>
      <c r="O18" s="17"/>
      <c r="P18" s="18"/>
      <c r="Q18" s="18"/>
      <c r="R18" s="18"/>
      <c r="S18" s="18"/>
      <c r="T18" s="18"/>
      <c r="U18" s="18"/>
      <c r="V18" s="18"/>
      <c r="W18" s="18"/>
      <c r="X18" s="17"/>
      <c r="Y18" s="18"/>
      <c r="Z18" s="18"/>
      <c r="AA18" s="18"/>
      <c r="AB18" s="18"/>
      <c r="AC18" s="18"/>
      <c r="AD18" s="18"/>
      <c r="AE18" s="18"/>
      <c r="AF18" s="18"/>
      <c r="AG18" s="20"/>
      <c r="AH18" s="21"/>
      <c r="AI18" s="21"/>
      <c r="AJ18" s="21"/>
      <c r="AK18" s="21"/>
      <c r="AL18" s="21"/>
      <c r="AM18" s="21"/>
      <c r="AN18" s="21"/>
      <c r="AO18" s="21"/>
      <c r="AP18" s="21"/>
      <c r="AQ18" s="22"/>
      <c r="AR18" s="20"/>
      <c r="AS18" s="21"/>
      <c r="AT18" s="21"/>
      <c r="AU18" s="21"/>
      <c r="AV18" s="21"/>
      <c r="AW18" s="21"/>
      <c r="AX18" s="21"/>
      <c r="AY18" s="22"/>
      <c r="AZ18" s="20"/>
      <c r="BA18" s="21"/>
      <c r="BB18" s="21"/>
      <c r="BC18" s="21"/>
      <c r="BD18" s="21"/>
      <c r="BE18" s="22"/>
      <c r="BF18" s="83"/>
    </row>
    <row r="19" spans="3:58" s="1" customFormat="1" ht="12" customHeight="1">
      <c r="C19" s="154" t="s">
        <v>77</v>
      </c>
      <c r="D19" s="154"/>
      <c r="E19" s="218">
        <v>317</v>
      </c>
      <c r="F19" s="218"/>
      <c r="G19" s="182"/>
      <c r="H19" s="182"/>
      <c r="I19" s="182"/>
      <c r="J19" s="182"/>
      <c r="K19" s="182"/>
      <c r="L19" s="182"/>
      <c r="M19" s="182"/>
      <c r="N19" s="182"/>
      <c r="O19" s="216"/>
      <c r="P19" s="216"/>
      <c r="Q19" s="216"/>
      <c r="R19" s="216"/>
      <c r="S19" s="216"/>
      <c r="T19" s="216"/>
      <c r="U19" s="216"/>
      <c r="V19" s="216"/>
      <c r="W19" s="216"/>
      <c r="X19" s="216" t="s">
        <v>20</v>
      </c>
      <c r="Y19" s="216"/>
      <c r="Z19" s="216"/>
      <c r="AA19" s="216"/>
      <c r="AB19" s="216"/>
      <c r="AC19" s="216"/>
      <c r="AD19" s="216"/>
      <c r="AE19" s="216"/>
      <c r="AF19" s="216"/>
      <c r="AG19" s="215" t="s">
        <v>20</v>
      </c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199" t="s">
        <v>20</v>
      </c>
      <c r="AS19" s="199"/>
      <c r="AT19" s="199"/>
      <c r="AU19" s="199"/>
      <c r="AV19" s="199"/>
      <c r="AW19" s="199"/>
      <c r="AX19" s="199"/>
      <c r="AY19" s="199"/>
      <c r="AZ19" s="215" t="s">
        <v>20</v>
      </c>
      <c r="BA19" s="215"/>
      <c r="BB19" s="215"/>
      <c r="BC19" s="215"/>
      <c r="BD19" s="215"/>
      <c r="BE19" s="215"/>
      <c r="BF19" s="83"/>
    </row>
    <row r="20" spans="3:58" s="1" customFormat="1" ht="24" customHeight="1">
      <c r="C20" s="221" t="s">
        <v>140</v>
      </c>
      <c r="D20" s="221"/>
      <c r="E20" s="217">
        <v>400</v>
      </c>
      <c r="F20" s="217"/>
      <c r="G20" s="148">
        <f>G8+G17</f>
        <v>1120269</v>
      </c>
      <c r="H20" s="148"/>
      <c r="I20" s="148"/>
      <c r="J20" s="148"/>
      <c r="K20" s="148"/>
      <c r="L20" s="148"/>
      <c r="M20" s="148"/>
      <c r="N20" s="148"/>
      <c r="O20" s="219">
        <v>167931</v>
      </c>
      <c r="P20" s="219"/>
      <c r="Q20" s="219"/>
      <c r="R20" s="219"/>
      <c r="S20" s="219"/>
      <c r="T20" s="219"/>
      <c r="U20" s="219"/>
      <c r="V20" s="219"/>
      <c r="W20" s="219"/>
      <c r="X20" s="219">
        <v>0</v>
      </c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148">
        <f>AR9+AR10</f>
        <v>-13908</v>
      </c>
      <c r="AS20" s="148"/>
      <c r="AT20" s="148"/>
      <c r="AU20" s="148"/>
      <c r="AV20" s="148"/>
      <c r="AW20" s="148"/>
      <c r="AX20" s="148"/>
      <c r="AY20" s="148"/>
      <c r="AZ20" s="219">
        <v>0</v>
      </c>
      <c r="BA20" s="219"/>
      <c r="BB20" s="219"/>
      <c r="BC20" s="219"/>
      <c r="BD20" s="219"/>
      <c r="BE20" s="219"/>
      <c r="BF20" s="83">
        <f>G20+O20+AR20</f>
        <v>1274292</v>
      </c>
    </row>
    <row r="21" spans="3:58" s="1" customFormat="1" ht="12" customHeight="1">
      <c r="C21" s="202" t="s">
        <v>78</v>
      </c>
      <c r="D21" s="202"/>
      <c r="E21" s="217">
        <v>500</v>
      </c>
      <c r="F21" s="217"/>
      <c r="G21" s="148">
        <f>G20</f>
        <v>1120269</v>
      </c>
      <c r="H21" s="148"/>
      <c r="I21" s="148"/>
      <c r="J21" s="148"/>
      <c r="K21" s="148"/>
      <c r="L21" s="148"/>
      <c r="M21" s="148"/>
      <c r="N21" s="148"/>
      <c r="O21" s="219">
        <v>167931</v>
      </c>
      <c r="P21" s="219"/>
      <c r="Q21" s="219"/>
      <c r="R21" s="219"/>
      <c r="S21" s="219"/>
      <c r="T21" s="219"/>
      <c r="U21" s="219"/>
      <c r="V21" s="219"/>
      <c r="W21" s="219"/>
      <c r="X21" s="219">
        <v>0</v>
      </c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148">
        <f>AR20</f>
        <v>-13908</v>
      </c>
      <c r="AS21" s="148"/>
      <c r="AT21" s="148"/>
      <c r="AU21" s="148"/>
      <c r="AV21" s="148"/>
      <c r="AW21" s="148"/>
      <c r="AX21" s="148"/>
      <c r="AY21" s="148"/>
      <c r="AZ21" s="219">
        <v>0</v>
      </c>
      <c r="BA21" s="219"/>
      <c r="BB21" s="219"/>
      <c r="BC21" s="219"/>
      <c r="BD21" s="219"/>
      <c r="BE21" s="219"/>
      <c r="BF21" s="83">
        <f>G21+O21+AR21</f>
        <v>1274292</v>
      </c>
    </row>
    <row r="22" spans="3:58" s="1" customFormat="1" ht="23.25" customHeight="1">
      <c r="C22" s="202" t="s">
        <v>79</v>
      </c>
      <c r="D22" s="202"/>
      <c r="E22" s="217">
        <v>600</v>
      </c>
      <c r="F22" s="217"/>
      <c r="G22" s="148">
        <v>0</v>
      </c>
      <c r="H22" s="148"/>
      <c r="I22" s="148"/>
      <c r="J22" s="148"/>
      <c r="K22" s="148"/>
      <c r="L22" s="148"/>
      <c r="M22" s="148"/>
      <c r="N22" s="148"/>
      <c r="O22" s="219">
        <v>0</v>
      </c>
      <c r="P22" s="219"/>
      <c r="Q22" s="219"/>
      <c r="R22" s="219"/>
      <c r="S22" s="219"/>
      <c r="T22" s="219"/>
      <c r="U22" s="219"/>
      <c r="V22" s="219"/>
      <c r="W22" s="219"/>
      <c r="X22" s="219">
        <v>0</v>
      </c>
      <c r="Y22" s="219"/>
      <c r="Z22" s="219"/>
      <c r="AA22" s="219"/>
      <c r="AB22" s="219"/>
      <c r="AC22" s="219"/>
      <c r="AD22" s="219"/>
      <c r="AE22" s="219"/>
      <c r="AF22" s="219"/>
      <c r="AG22" s="219">
        <v>0</v>
      </c>
      <c r="AH22" s="219"/>
      <c r="AI22" s="219"/>
      <c r="AJ22" s="219"/>
      <c r="AK22" s="219"/>
      <c r="AL22" s="219"/>
      <c r="AM22" s="219"/>
      <c r="AN22" s="219"/>
      <c r="AO22" s="219"/>
      <c r="AP22" s="219"/>
      <c r="AQ22" s="219"/>
      <c r="AR22" s="148">
        <f>AR23</f>
        <v>-27309</v>
      </c>
      <c r="AS22" s="148"/>
      <c r="AT22" s="148"/>
      <c r="AU22" s="148"/>
      <c r="AV22" s="148"/>
      <c r="AW22" s="148"/>
      <c r="AX22" s="148"/>
      <c r="AY22" s="148"/>
      <c r="AZ22" s="223">
        <v>0</v>
      </c>
      <c r="BA22" s="223"/>
      <c r="BB22" s="223"/>
      <c r="BC22" s="223"/>
      <c r="BD22" s="223"/>
      <c r="BE22" s="223"/>
      <c r="BF22" s="83">
        <f>AR22</f>
        <v>-27309</v>
      </c>
    </row>
    <row r="23" spans="3:58" s="1" customFormat="1" ht="12" customHeight="1">
      <c r="C23" s="210" t="s">
        <v>75</v>
      </c>
      <c r="D23" s="210"/>
      <c r="E23" s="218">
        <v>610</v>
      </c>
      <c r="F23" s="218"/>
      <c r="G23" s="222" t="s">
        <v>20</v>
      </c>
      <c r="H23" s="222"/>
      <c r="I23" s="222"/>
      <c r="J23" s="222"/>
      <c r="K23" s="222"/>
      <c r="L23" s="222"/>
      <c r="M23" s="222"/>
      <c r="N23" s="222"/>
      <c r="O23" s="216" t="s">
        <v>20</v>
      </c>
      <c r="P23" s="216"/>
      <c r="Q23" s="216"/>
      <c r="R23" s="216"/>
      <c r="S23" s="216"/>
      <c r="T23" s="216"/>
      <c r="U23" s="216"/>
      <c r="V23" s="216"/>
      <c r="W23" s="216"/>
      <c r="X23" s="216" t="s">
        <v>20</v>
      </c>
      <c r="Y23" s="216"/>
      <c r="Z23" s="216"/>
      <c r="AA23" s="216"/>
      <c r="AB23" s="216"/>
      <c r="AC23" s="216"/>
      <c r="AD23" s="216"/>
      <c r="AE23" s="216"/>
      <c r="AF23" s="216"/>
      <c r="AG23" s="220">
        <v>0</v>
      </c>
      <c r="AH23" s="220"/>
      <c r="AI23" s="220"/>
      <c r="AJ23" s="220"/>
      <c r="AK23" s="220"/>
      <c r="AL23" s="220"/>
      <c r="AM23" s="220"/>
      <c r="AN23" s="220"/>
      <c r="AO23" s="220"/>
      <c r="AP23" s="220"/>
      <c r="AQ23" s="220"/>
      <c r="AR23" s="200">
        <v>-27309</v>
      </c>
      <c r="AS23" s="213"/>
      <c r="AT23" s="213"/>
      <c r="AU23" s="213"/>
      <c r="AV23" s="213"/>
      <c r="AW23" s="213"/>
      <c r="AX23" s="213"/>
      <c r="AY23" s="214"/>
      <c r="AZ23" s="220">
        <v>0</v>
      </c>
      <c r="BA23" s="220"/>
      <c r="BB23" s="220"/>
      <c r="BC23" s="220"/>
      <c r="BD23" s="220"/>
      <c r="BE23" s="220"/>
      <c r="BF23" s="83">
        <f>AR23</f>
        <v>-27309</v>
      </c>
    </row>
    <row r="24" s="1" customFormat="1" ht="12" customHeight="1"/>
    <row r="25" ht="12.75">
      <c r="BF25" s="62" t="str">
        <f>BF13</f>
        <v>в тыс.тенге</v>
      </c>
    </row>
    <row r="26" spans="3:58" s="1" customFormat="1" ht="12.75" customHeight="1">
      <c r="C26" s="193"/>
      <c r="D26" s="193"/>
      <c r="E26" s="175" t="s">
        <v>1</v>
      </c>
      <c r="F26" s="175"/>
      <c r="G26" s="194" t="s">
        <v>67</v>
      </c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76" t="s">
        <v>19</v>
      </c>
      <c r="BA26" s="176"/>
      <c r="BB26" s="176"/>
      <c r="BC26" s="176"/>
      <c r="BD26" s="176"/>
      <c r="BE26" s="176"/>
      <c r="BF26" s="196" t="s">
        <v>68</v>
      </c>
    </row>
    <row r="27" spans="3:58" s="9" customFormat="1" ht="45.75" customHeight="1">
      <c r="C27" s="193"/>
      <c r="D27" s="193"/>
      <c r="E27" s="175"/>
      <c r="F27" s="175"/>
      <c r="G27" s="176" t="s">
        <v>16</v>
      </c>
      <c r="H27" s="176"/>
      <c r="I27" s="176"/>
      <c r="J27" s="176"/>
      <c r="K27" s="176"/>
      <c r="L27" s="176"/>
      <c r="M27" s="176"/>
      <c r="N27" s="176"/>
      <c r="O27" s="176" t="s">
        <v>69</v>
      </c>
      <c r="P27" s="176"/>
      <c r="Q27" s="176"/>
      <c r="R27" s="176"/>
      <c r="S27" s="176"/>
      <c r="T27" s="176"/>
      <c r="U27" s="176"/>
      <c r="V27" s="176"/>
      <c r="W27" s="176"/>
      <c r="X27" s="176" t="s">
        <v>70</v>
      </c>
      <c r="Y27" s="176"/>
      <c r="Z27" s="176"/>
      <c r="AA27" s="176"/>
      <c r="AB27" s="176"/>
      <c r="AC27" s="176"/>
      <c r="AD27" s="176"/>
      <c r="AE27" s="176"/>
      <c r="AF27" s="176"/>
      <c r="AG27" s="197" t="s">
        <v>111</v>
      </c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76" t="s">
        <v>71</v>
      </c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96"/>
    </row>
    <row r="28" spans="3:58" s="1" customFormat="1" ht="11.25" customHeight="1">
      <c r="C28" s="178">
        <v>1</v>
      </c>
      <c r="D28" s="178"/>
      <c r="E28" s="180">
        <v>2</v>
      </c>
      <c r="F28" s="180"/>
      <c r="G28" s="180">
        <v>3</v>
      </c>
      <c r="H28" s="180"/>
      <c r="I28" s="180"/>
      <c r="J28" s="180"/>
      <c r="K28" s="180"/>
      <c r="L28" s="180"/>
      <c r="M28" s="180"/>
      <c r="N28" s="180"/>
      <c r="O28" s="180">
        <v>4</v>
      </c>
      <c r="P28" s="180"/>
      <c r="Q28" s="180"/>
      <c r="R28" s="180"/>
      <c r="S28" s="180"/>
      <c r="T28" s="180"/>
      <c r="U28" s="180"/>
      <c r="V28" s="180"/>
      <c r="W28" s="180"/>
      <c r="X28" s="198">
        <v>5</v>
      </c>
      <c r="Y28" s="198"/>
      <c r="Z28" s="198"/>
      <c r="AA28" s="198"/>
      <c r="AB28" s="198"/>
      <c r="AC28" s="198"/>
      <c r="AD28" s="198"/>
      <c r="AE28" s="198"/>
      <c r="AF28" s="198"/>
      <c r="AG28" s="198">
        <v>6</v>
      </c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>
        <v>7</v>
      </c>
      <c r="AS28" s="198"/>
      <c r="AT28" s="198"/>
      <c r="AU28" s="198"/>
      <c r="AV28" s="198"/>
      <c r="AW28" s="198"/>
      <c r="AX28" s="198"/>
      <c r="AY28" s="198"/>
      <c r="AZ28" s="198">
        <v>8</v>
      </c>
      <c r="BA28" s="198"/>
      <c r="BB28" s="198"/>
      <c r="BC28" s="198"/>
      <c r="BD28" s="198"/>
      <c r="BE28" s="198"/>
      <c r="BF28" s="23">
        <v>9</v>
      </c>
    </row>
    <row r="29" spans="3:58" s="1" customFormat="1" ht="23.25" customHeight="1">
      <c r="C29" s="202" t="s">
        <v>80</v>
      </c>
      <c r="D29" s="202"/>
      <c r="E29" s="217">
        <v>700</v>
      </c>
      <c r="F29" s="217"/>
      <c r="G29" s="224"/>
      <c r="H29" s="224"/>
      <c r="I29" s="224"/>
      <c r="J29" s="224"/>
      <c r="K29" s="224"/>
      <c r="L29" s="224"/>
      <c r="M29" s="224"/>
      <c r="N29" s="224"/>
      <c r="O29" s="219"/>
      <c r="P29" s="219"/>
      <c r="Q29" s="219"/>
      <c r="R29" s="219"/>
      <c r="S29" s="219"/>
      <c r="T29" s="219"/>
      <c r="U29" s="219"/>
      <c r="V29" s="219"/>
      <c r="W29" s="219"/>
      <c r="X29" s="219">
        <v>0</v>
      </c>
      <c r="Y29" s="219"/>
      <c r="Z29" s="219"/>
      <c r="AA29" s="219"/>
      <c r="AB29" s="219"/>
      <c r="AC29" s="219"/>
      <c r="AD29" s="219"/>
      <c r="AE29" s="219"/>
      <c r="AF29" s="219"/>
      <c r="AG29" s="225"/>
      <c r="AH29" s="226"/>
      <c r="AI29" s="226"/>
      <c r="AJ29" s="226"/>
      <c r="AK29" s="226"/>
      <c r="AL29" s="226"/>
      <c r="AM29" s="226"/>
      <c r="AN29" s="226"/>
      <c r="AO29" s="226"/>
      <c r="AP29" s="226"/>
      <c r="AQ29" s="227"/>
      <c r="AR29" s="219">
        <v>0</v>
      </c>
      <c r="AS29" s="219"/>
      <c r="AT29" s="219"/>
      <c r="AU29" s="219"/>
      <c r="AV29" s="219"/>
      <c r="AW29" s="219"/>
      <c r="AX29" s="219"/>
      <c r="AY29" s="219"/>
      <c r="AZ29" s="219">
        <v>0</v>
      </c>
      <c r="BA29" s="219"/>
      <c r="BB29" s="219"/>
      <c r="BC29" s="219"/>
      <c r="BD29" s="219"/>
      <c r="BE29" s="219"/>
      <c r="BF29" s="77"/>
    </row>
    <row r="30" spans="3:58" s="1" customFormat="1" ht="12" customHeight="1">
      <c r="C30" s="210" t="s">
        <v>42</v>
      </c>
      <c r="D30" s="210"/>
      <c r="E30" s="15"/>
      <c r="F30" s="16"/>
      <c r="G30" s="17"/>
      <c r="H30" s="18"/>
      <c r="I30" s="18"/>
      <c r="J30" s="18"/>
      <c r="K30" s="18"/>
      <c r="L30" s="18"/>
      <c r="M30" s="18"/>
      <c r="N30" s="19"/>
      <c r="O30" s="17"/>
      <c r="P30" s="18"/>
      <c r="Q30" s="18"/>
      <c r="R30" s="18"/>
      <c r="S30" s="18"/>
      <c r="T30" s="18"/>
      <c r="U30" s="18"/>
      <c r="V30" s="18"/>
      <c r="W30" s="18"/>
      <c r="X30" s="17"/>
      <c r="Y30" s="18"/>
      <c r="Z30" s="18"/>
      <c r="AA30" s="18"/>
      <c r="AB30" s="18"/>
      <c r="AC30" s="18"/>
      <c r="AD30" s="18"/>
      <c r="AE30" s="18"/>
      <c r="AF30" s="18"/>
      <c r="AG30" s="90"/>
      <c r="AH30" s="91"/>
      <c r="AI30" s="91"/>
      <c r="AJ30" s="91"/>
      <c r="AK30" s="91"/>
      <c r="AL30" s="91"/>
      <c r="AM30" s="91"/>
      <c r="AN30" s="91"/>
      <c r="AO30" s="91"/>
      <c r="AP30" s="91"/>
      <c r="AQ30" s="92"/>
      <c r="AR30" s="20"/>
      <c r="AS30" s="21"/>
      <c r="AT30" s="21"/>
      <c r="AU30" s="21"/>
      <c r="AV30" s="21"/>
      <c r="AW30" s="21"/>
      <c r="AX30" s="21"/>
      <c r="AY30" s="22"/>
      <c r="AZ30" s="20"/>
      <c r="BA30" s="21"/>
      <c r="BB30" s="21"/>
      <c r="BC30" s="21"/>
      <c r="BD30" s="21"/>
      <c r="BE30" s="22"/>
      <c r="BF30" s="78"/>
    </row>
    <row r="31" spans="3:58" s="1" customFormat="1" ht="12" customHeight="1">
      <c r="C31" s="210" t="s">
        <v>77</v>
      </c>
      <c r="D31" s="210"/>
      <c r="E31" s="218">
        <v>717</v>
      </c>
      <c r="F31" s="218"/>
      <c r="G31" s="230">
        <f>G29</f>
        <v>0</v>
      </c>
      <c r="H31" s="230"/>
      <c r="I31" s="230"/>
      <c r="J31" s="230"/>
      <c r="K31" s="230"/>
      <c r="L31" s="230"/>
      <c r="M31" s="230"/>
      <c r="N31" s="230"/>
      <c r="O31" s="216"/>
      <c r="P31" s="216"/>
      <c r="Q31" s="216"/>
      <c r="R31" s="216"/>
      <c r="S31" s="216"/>
      <c r="T31" s="216"/>
      <c r="U31" s="216"/>
      <c r="V31" s="216"/>
      <c r="W31" s="216"/>
      <c r="X31" s="216" t="s">
        <v>20</v>
      </c>
      <c r="Y31" s="216"/>
      <c r="Z31" s="216"/>
      <c r="AA31" s="216"/>
      <c r="AB31" s="216"/>
      <c r="AC31" s="216"/>
      <c r="AD31" s="216"/>
      <c r="AE31" s="216"/>
      <c r="AF31" s="216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15" t="s">
        <v>20</v>
      </c>
      <c r="AS31" s="215"/>
      <c r="AT31" s="215"/>
      <c r="AU31" s="215"/>
      <c r="AV31" s="215"/>
      <c r="AW31" s="215"/>
      <c r="AX31" s="215"/>
      <c r="AY31" s="215"/>
      <c r="AZ31" s="215" t="s">
        <v>20</v>
      </c>
      <c r="BA31" s="215"/>
      <c r="BB31" s="215"/>
      <c r="BC31" s="215"/>
      <c r="BD31" s="215"/>
      <c r="BE31" s="215"/>
      <c r="BF31" s="77"/>
    </row>
    <row r="32" spans="50:58" s="1" customFormat="1" ht="12" customHeight="1">
      <c r="AX32" s="8"/>
      <c r="AY32" s="8"/>
      <c r="AZ32" s="8"/>
      <c r="BA32" s="8"/>
      <c r="BB32" s="8"/>
      <c r="BF32" s="76" t="str">
        <f>BF25</f>
        <v>в тыс.тенге</v>
      </c>
    </row>
    <row r="33" spans="3:58" s="1" customFormat="1" ht="12.75" customHeight="1">
      <c r="C33" s="193"/>
      <c r="D33" s="193"/>
      <c r="E33" s="175" t="s">
        <v>1</v>
      </c>
      <c r="F33" s="175"/>
      <c r="G33" s="194" t="s">
        <v>67</v>
      </c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76" t="s">
        <v>19</v>
      </c>
      <c r="BA33" s="176"/>
      <c r="BB33" s="176"/>
      <c r="BC33" s="176"/>
      <c r="BD33" s="176"/>
      <c r="BE33" s="176"/>
      <c r="BF33" s="196" t="s">
        <v>68</v>
      </c>
    </row>
    <row r="34" spans="3:58" s="9" customFormat="1" ht="45.75" customHeight="1">
      <c r="C34" s="193"/>
      <c r="D34" s="193"/>
      <c r="E34" s="175"/>
      <c r="F34" s="175"/>
      <c r="G34" s="176" t="s">
        <v>16</v>
      </c>
      <c r="H34" s="176"/>
      <c r="I34" s="176"/>
      <c r="J34" s="176"/>
      <c r="K34" s="176"/>
      <c r="L34" s="176"/>
      <c r="M34" s="176"/>
      <c r="N34" s="176"/>
      <c r="O34" s="176" t="s">
        <v>69</v>
      </c>
      <c r="P34" s="176"/>
      <c r="Q34" s="176"/>
      <c r="R34" s="176"/>
      <c r="S34" s="176"/>
      <c r="T34" s="176"/>
      <c r="U34" s="176"/>
      <c r="V34" s="176"/>
      <c r="W34" s="176"/>
      <c r="X34" s="176" t="s">
        <v>70</v>
      </c>
      <c r="Y34" s="176"/>
      <c r="Z34" s="176"/>
      <c r="AA34" s="176"/>
      <c r="AB34" s="176"/>
      <c r="AC34" s="176"/>
      <c r="AD34" s="176"/>
      <c r="AE34" s="176"/>
      <c r="AF34" s="176"/>
      <c r="AG34" s="197" t="s">
        <v>111</v>
      </c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76" t="s">
        <v>71</v>
      </c>
      <c r="AS34" s="176"/>
      <c r="AT34" s="176"/>
      <c r="AU34" s="176"/>
      <c r="AV34" s="176"/>
      <c r="AW34" s="176"/>
      <c r="AX34" s="176"/>
      <c r="AY34" s="176"/>
      <c r="AZ34" s="176"/>
      <c r="BA34" s="176"/>
      <c r="BB34" s="176"/>
      <c r="BC34" s="176"/>
      <c r="BD34" s="176"/>
      <c r="BE34" s="176"/>
      <c r="BF34" s="196"/>
    </row>
    <row r="35" spans="3:58" s="1" customFormat="1" ht="11.25" customHeight="1">
      <c r="C35" s="178">
        <v>1</v>
      </c>
      <c r="D35" s="178"/>
      <c r="E35" s="180">
        <v>2</v>
      </c>
      <c r="F35" s="180"/>
      <c r="G35" s="180">
        <v>3</v>
      </c>
      <c r="H35" s="180"/>
      <c r="I35" s="180"/>
      <c r="J35" s="180"/>
      <c r="K35" s="180"/>
      <c r="L35" s="180"/>
      <c r="M35" s="180"/>
      <c r="N35" s="180"/>
      <c r="O35" s="180">
        <v>4</v>
      </c>
      <c r="P35" s="180"/>
      <c r="Q35" s="180"/>
      <c r="R35" s="180"/>
      <c r="S35" s="180"/>
      <c r="T35" s="180"/>
      <c r="U35" s="180"/>
      <c r="V35" s="180"/>
      <c r="W35" s="180"/>
      <c r="X35" s="198">
        <v>5</v>
      </c>
      <c r="Y35" s="198"/>
      <c r="Z35" s="198"/>
      <c r="AA35" s="198"/>
      <c r="AB35" s="198"/>
      <c r="AC35" s="198"/>
      <c r="AD35" s="198"/>
      <c r="AE35" s="198"/>
      <c r="AF35" s="198"/>
      <c r="AG35" s="198">
        <v>6</v>
      </c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>
        <v>7</v>
      </c>
      <c r="AS35" s="198"/>
      <c r="AT35" s="198"/>
      <c r="AU35" s="198"/>
      <c r="AV35" s="198"/>
      <c r="AW35" s="198"/>
      <c r="AX35" s="198"/>
      <c r="AY35" s="198"/>
      <c r="AZ35" s="198">
        <v>8</v>
      </c>
      <c r="BA35" s="198"/>
      <c r="BB35" s="198"/>
      <c r="BC35" s="198"/>
      <c r="BD35" s="198"/>
      <c r="BE35" s="198"/>
      <c r="BF35" s="23">
        <v>9</v>
      </c>
    </row>
    <row r="36" spans="3:58" s="1" customFormat="1" ht="24.75" customHeight="1">
      <c r="C36" s="202" t="s">
        <v>142</v>
      </c>
      <c r="D36" s="202"/>
      <c r="E36" s="217">
        <v>800</v>
      </c>
      <c r="F36" s="217"/>
      <c r="G36" s="224">
        <v>1120269</v>
      </c>
      <c r="H36" s="224"/>
      <c r="I36" s="224"/>
      <c r="J36" s="224"/>
      <c r="K36" s="224"/>
      <c r="L36" s="224"/>
      <c r="M36" s="224"/>
      <c r="N36" s="224"/>
      <c r="O36" s="219">
        <v>167931</v>
      </c>
      <c r="P36" s="219"/>
      <c r="Q36" s="219"/>
      <c r="R36" s="219"/>
      <c r="S36" s="219"/>
      <c r="T36" s="219"/>
      <c r="U36" s="219"/>
      <c r="V36" s="219"/>
      <c r="W36" s="219"/>
      <c r="X36" s="219">
        <v>0</v>
      </c>
      <c r="Y36" s="219"/>
      <c r="Z36" s="219"/>
      <c r="AA36" s="219"/>
      <c r="AB36" s="219"/>
      <c r="AC36" s="219"/>
      <c r="AD36" s="219"/>
      <c r="AE36" s="219"/>
      <c r="AF36" s="219"/>
      <c r="AG36" s="224"/>
      <c r="AH36" s="224"/>
      <c r="AI36" s="224"/>
      <c r="AJ36" s="224"/>
      <c r="AK36" s="224"/>
      <c r="AL36" s="224"/>
      <c r="AM36" s="224"/>
      <c r="AN36" s="224"/>
      <c r="AO36" s="224"/>
      <c r="AP36" s="224"/>
      <c r="AQ36" s="224"/>
      <c r="AR36" s="148">
        <f>AR21+AR22</f>
        <v>-41217</v>
      </c>
      <c r="AS36" s="148"/>
      <c r="AT36" s="148"/>
      <c r="AU36" s="148"/>
      <c r="AV36" s="148"/>
      <c r="AW36" s="148"/>
      <c r="AX36" s="148"/>
      <c r="AY36" s="148"/>
      <c r="AZ36" s="219">
        <v>0</v>
      </c>
      <c r="BA36" s="219"/>
      <c r="BB36" s="219"/>
      <c r="BC36" s="219"/>
      <c r="BD36" s="219"/>
      <c r="BE36" s="219"/>
      <c r="BF36" s="77">
        <f>G36+O36+AR36</f>
        <v>1246983</v>
      </c>
    </row>
    <row r="37" s="1" customFormat="1" ht="12" customHeight="1"/>
    <row r="38" s="1" customFormat="1" ht="12" customHeight="1"/>
    <row r="39" spans="3:17" s="1" customFormat="1" ht="12" customHeight="1">
      <c r="C39" s="64" t="s">
        <v>118</v>
      </c>
      <c r="D39" s="65"/>
      <c r="E39" s="65" t="s">
        <v>102</v>
      </c>
      <c r="F39" s="65"/>
      <c r="G39" s="65"/>
      <c r="H39" s="65"/>
      <c r="I39" s="55"/>
      <c r="J39" s="55"/>
      <c r="K39" s="55"/>
      <c r="L39" s="55"/>
      <c r="M39" s="55"/>
      <c r="N39" s="55"/>
      <c r="O39" s="55"/>
      <c r="P39" s="55"/>
      <c r="Q39" s="55"/>
    </row>
    <row r="40" spans="3:17" s="1" customFormat="1" ht="11.25" customHeight="1">
      <c r="C40" s="65"/>
      <c r="D40" s="66"/>
      <c r="E40" s="66"/>
      <c r="F40" s="66"/>
      <c r="G40" s="65"/>
      <c r="H40" s="65"/>
      <c r="I40" s="55"/>
      <c r="J40" s="55"/>
      <c r="K40" s="55"/>
      <c r="L40" s="55"/>
      <c r="M40" s="55"/>
      <c r="N40" s="55"/>
      <c r="O40" s="55"/>
      <c r="P40" s="55"/>
      <c r="Q40" s="55"/>
    </row>
    <row r="41" spans="3:17" s="1" customFormat="1" ht="11.25" customHeight="1">
      <c r="C41" s="65"/>
      <c r="D41" s="65"/>
      <c r="E41" s="65"/>
      <c r="F41" s="65"/>
      <c r="G41" s="65"/>
      <c r="H41" s="65"/>
      <c r="I41" s="55"/>
      <c r="J41" s="55"/>
      <c r="K41" s="55"/>
      <c r="L41" s="55"/>
      <c r="M41" s="55"/>
      <c r="N41" s="55"/>
      <c r="O41" s="55"/>
      <c r="P41" s="55"/>
      <c r="Q41" s="55"/>
    </row>
    <row r="42" spans="3:19" s="1" customFormat="1" ht="11.25" customHeight="1">
      <c r="C42" s="65"/>
      <c r="D42" s="65"/>
      <c r="E42" s="65"/>
      <c r="F42" s="65"/>
      <c r="G42" s="65"/>
      <c r="H42" s="65"/>
      <c r="I42" s="55"/>
      <c r="J42" s="55"/>
      <c r="K42" s="55"/>
      <c r="L42" s="55"/>
      <c r="M42" s="55"/>
      <c r="N42" s="55"/>
      <c r="O42" s="55"/>
      <c r="P42" s="55"/>
      <c r="Q42" s="55"/>
      <c r="S42" s="1" t="s">
        <v>110</v>
      </c>
    </row>
    <row r="43" spans="3:17" s="1" customFormat="1" ht="12" customHeight="1">
      <c r="C43" s="67" t="s">
        <v>123</v>
      </c>
      <c r="D43" s="65"/>
      <c r="E43" s="65" t="s">
        <v>102</v>
      </c>
      <c r="F43" s="65"/>
      <c r="G43" s="65"/>
      <c r="H43" s="65"/>
      <c r="I43" s="55"/>
      <c r="J43" s="55"/>
      <c r="K43" s="55"/>
      <c r="L43" s="55"/>
      <c r="M43" s="55"/>
      <c r="N43" s="55"/>
      <c r="O43" s="55"/>
      <c r="P43" s="55"/>
      <c r="Q43" s="55"/>
    </row>
    <row r="44" spans="4:15" s="1" customFormat="1" ht="11.25" customHeight="1">
      <c r="D44" s="228"/>
      <c r="E44" s="228"/>
      <c r="I44" s="12" t="s">
        <v>23</v>
      </c>
      <c r="J44" s="12"/>
      <c r="K44" s="12"/>
      <c r="L44" s="12"/>
      <c r="M44" s="12"/>
      <c r="N44" s="12"/>
      <c r="O44" s="12"/>
    </row>
    <row r="45" s="1" customFormat="1" ht="11.25" customHeight="1"/>
    <row r="46" s="1" customFormat="1" ht="11.25" customHeight="1"/>
    <row r="47" s="1" customFormat="1" ht="11.25" customHeight="1">
      <c r="C47" s="1" t="s">
        <v>24</v>
      </c>
    </row>
    <row r="48" s="1" customFormat="1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</sheetData>
  <sheetProtection/>
  <mergeCells count="191">
    <mergeCell ref="BF4:BG4"/>
    <mergeCell ref="D2:BF2"/>
    <mergeCell ref="D3:BF3"/>
    <mergeCell ref="C35:D35"/>
    <mergeCell ref="E35:F35"/>
    <mergeCell ref="G35:N35"/>
    <mergeCell ref="O35:W35"/>
    <mergeCell ref="O31:W31"/>
    <mergeCell ref="E31:F31"/>
    <mergeCell ref="G31:N31"/>
    <mergeCell ref="X36:AF36"/>
    <mergeCell ref="AG36:AQ36"/>
    <mergeCell ref="AR36:AY36"/>
    <mergeCell ref="AZ36:BE36"/>
    <mergeCell ref="AZ35:BE35"/>
    <mergeCell ref="BA4:BB4"/>
    <mergeCell ref="X31:AF31"/>
    <mergeCell ref="AG31:AQ31"/>
    <mergeCell ref="AR35:AY35"/>
    <mergeCell ref="X35:AF35"/>
    <mergeCell ref="D44:E44"/>
    <mergeCell ref="C36:D36"/>
    <mergeCell ref="E36:F36"/>
    <mergeCell ref="G36:N36"/>
    <mergeCell ref="O36:W36"/>
    <mergeCell ref="BF33:BF34"/>
    <mergeCell ref="G34:N34"/>
    <mergeCell ref="O34:W34"/>
    <mergeCell ref="X34:AF34"/>
    <mergeCell ref="AG34:AQ34"/>
    <mergeCell ref="AG35:AQ35"/>
    <mergeCell ref="AR34:AY34"/>
    <mergeCell ref="AG29:AQ29"/>
    <mergeCell ref="AR29:AY29"/>
    <mergeCell ref="AZ29:BE29"/>
    <mergeCell ref="AR31:AY31"/>
    <mergeCell ref="AZ31:BE31"/>
    <mergeCell ref="C33:D34"/>
    <mergeCell ref="E33:F34"/>
    <mergeCell ref="G33:AY33"/>
    <mergeCell ref="AZ33:BE34"/>
    <mergeCell ref="C31:D31"/>
    <mergeCell ref="C26:D27"/>
    <mergeCell ref="E26:F27"/>
    <mergeCell ref="G26:AY26"/>
    <mergeCell ref="AZ26:BE27"/>
    <mergeCell ref="C30:D30"/>
    <mergeCell ref="C29:D29"/>
    <mergeCell ref="E29:F29"/>
    <mergeCell ref="G29:N29"/>
    <mergeCell ref="O29:W29"/>
    <mergeCell ref="X29:AF29"/>
    <mergeCell ref="C28:D28"/>
    <mergeCell ref="E28:F28"/>
    <mergeCell ref="G28:N28"/>
    <mergeCell ref="O28:W28"/>
    <mergeCell ref="BF26:BF27"/>
    <mergeCell ref="G27:N27"/>
    <mergeCell ref="O27:W27"/>
    <mergeCell ref="X27:AF27"/>
    <mergeCell ref="AG27:AQ27"/>
    <mergeCell ref="AR27:AY27"/>
    <mergeCell ref="X22:AF22"/>
    <mergeCell ref="AG22:AQ22"/>
    <mergeCell ref="AR28:AY28"/>
    <mergeCell ref="AZ28:BE28"/>
    <mergeCell ref="X28:AF28"/>
    <mergeCell ref="AG28:AQ28"/>
    <mergeCell ref="AR22:AY22"/>
    <mergeCell ref="AZ22:BE22"/>
    <mergeCell ref="X23:AF23"/>
    <mergeCell ref="AG23:AQ23"/>
    <mergeCell ref="C23:D23"/>
    <mergeCell ref="E23:F23"/>
    <mergeCell ref="G23:N23"/>
    <mergeCell ref="O23:W23"/>
    <mergeCell ref="C22:D22"/>
    <mergeCell ref="E22:F22"/>
    <mergeCell ref="G22:N22"/>
    <mergeCell ref="O22:W22"/>
    <mergeCell ref="AR23:AY23"/>
    <mergeCell ref="AZ23:BE23"/>
    <mergeCell ref="AZ21:BE21"/>
    <mergeCell ref="C20:D20"/>
    <mergeCell ref="E20:F20"/>
    <mergeCell ref="G20:N20"/>
    <mergeCell ref="O20:W20"/>
    <mergeCell ref="X20:AF20"/>
    <mergeCell ref="AG20:AQ20"/>
    <mergeCell ref="AR20:AY20"/>
    <mergeCell ref="AZ20:BE20"/>
    <mergeCell ref="O21:W21"/>
    <mergeCell ref="X21:AF21"/>
    <mergeCell ref="AG21:AQ21"/>
    <mergeCell ref="AR21:AY21"/>
    <mergeCell ref="X19:AF19"/>
    <mergeCell ref="AG19:AQ19"/>
    <mergeCell ref="AR19:AY19"/>
    <mergeCell ref="AZ19:BE19"/>
    <mergeCell ref="O19:W19"/>
    <mergeCell ref="C18:D18"/>
    <mergeCell ref="C21:D21"/>
    <mergeCell ref="E21:F21"/>
    <mergeCell ref="G21:N21"/>
    <mergeCell ref="C19:D19"/>
    <mergeCell ref="E19:F19"/>
    <mergeCell ref="G19:N19"/>
    <mergeCell ref="AZ17:BE17"/>
    <mergeCell ref="C16:D16"/>
    <mergeCell ref="E16:F16"/>
    <mergeCell ref="G16:N16"/>
    <mergeCell ref="O16:W16"/>
    <mergeCell ref="X16:AF16"/>
    <mergeCell ref="AG16:AQ16"/>
    <mergeCell ref="C17:D17"/>
    <mergeCell ref="E17:F17"/>
    <mergeCell ref="C14:D15"/>
    <mergeCell ref="E14:F15"/>
    <mergeCell ref="G14:AY14"/>
    <mergeCell ref="AR17:AY17"/>
    <mergeCell ref="G17:N17"/>
    <mergeCell ref="O17:W17"/>
    <mergeCell ref="X17:AF17"/>
    <mergeCell ref="AG17:AQ17"/>
    <mergeCell ref="BF14:BF15"/>
    <mergeCell ref="G15:N15"/>
    <mergeCell ref="O15:W15"/>
    <mergeCell ref="X15:AF15"/>
    <mergeCell ref="AG15:AQ15"/>
    <mergeCell ref="AR15:AY15"/>
    <mergeCell ref="X11:AF11"/>
    <mergeCell ref="AG11:AQ11"/>
    <mergeCell ref="AZ14:BE15"/>
    <mergeCell ref="AR16:AY16"/>
    <mergeCell ref="AZ16:BE16"/>
    <mergeCell ref="AR11:AY11"/>
    <mergeCell ref="AZ11:BE11"/>
    <mergeCell ref="X12:AF12"/>
    <mergeCell ref="AG12:AQ12"/>
    <mergeCell ref="AR12:AY12"/>
    <mergeCell ref="C12:D12"/>
    <mergeCell ref="E12:F12"/>
    <mergeCell ref="G12:N12"/>
    <mergeCell ref="O12:W12"/>
    <mergeCell ref="C11:D11"/>
    <mergeCell ref="E11:F11"/>
    <mergeCell ref="G11:N11"/>
    <mergeCell ref="O11:W11"/>
    <mergeCell ref="AZ12:BE12"/>
    <mergeCell ref="C9:D9"/>
    <mergeCell ref="E9:F9"/>
    <mergeCell ref="G9:N9"/>
    <mergeCell ref="O9:W9"/>
    <mergeCell ref="X10:AF10"/>
    <mergeCell ref="AG10:AQ10"/>
    <mergeCell ref="AR10:AY10"/>
    <mergeCell ref="AZ10:BE10"/>
    <mergeCell ref="C10:D10"/>
    <mergeCell ref="E10:F10"/>
    <mergeCell ref="G10:N10"/>
    <mergeCell ref="O10:W10"/>
    <mergeCell ref="AR9:AY9"/>
    <mergeCell ref="O8:W8"/>
    <mergeCell ref="X7:AF7"/>
    <mergeCell ref="C7:D7"/>
    <mergeCell ref="E7:F7"/>
    <mergeCell ref="G7:N7"/>
    <mergeCell ref="O7:W7"/>
    <mergeCell ref="C8:D8"/>
    <mergeCell ref="E8:F8"/>
    <mergeCell ref="G8:N8"/>
    <mergeCell ref="AR6:AY6"/>
    <mergeCell ref="AG7:AQ7"/>
    <mergeCell ref="AR7:AY7"/>
    <mergeCell ref="AZ7:BE7"/>
    <mergeCell ref="AZ9:BE9"/>
    <mergeCell ref="X9:AF9"/>
    <mergeCell ref="AG9:AQ9"/>
    <mergeCell ref="X8:AF8"/>
    <mergeCell ref="AG8:AQ8"/>
    <mergeCell ref="AR8:AY8"/>
    <mergeCell ref="C5:D6"/>
    <mergeCell ref="E5:F6"/>
    <mergeCell ref="G5:AY5"/>
    <mergeCell ref="AZ5:BE6"/>
    <mergeCell ref="AZ8:BE8"/>
    <mergeCell ref="BF5:BF6"/>
    <mergeCell ref="G6:N6"/>
    <mergeCell ref="O6:W6"/>
    <mergeCell ref="X6:AF6"/>
    <mergeCell ref="AG6:AQ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7" r:id="rId1"/>
  <headerFooter>
    <oddFooter>&amp;R
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menadjer</dc:creator>
  <cp:keywords/>
  <dc:description/>
  <cp:lastModifiedBy>Хлызова Надежда Михайловна</cp:lastModifiedBy>
  <cp:lastPrinted>2018-05-04T10:53:26Z</cp:lastPrinted>
  <dcterms:created xsi:type="dcterms:W3CDTF">2015-06-12T08:18:29Z</dcterms:created>
  <dcterms:modified xsi:type="dcterms:W3CDTF">2018-05-04T11:10:07Z</dcterms:modified>
  <cp:category/>
  <cp:version/>
  <cp:contentType/>
  <cp:contentStatus/>
</cp:coreProperties>
</file>