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" windowWidth="16200" windowHeight="12345" activeTab="2"/>
  </bookViews>
  <sheets>
    <sheet name="Ф1" sheetId="1" r:id="rId1"/>
    <sheet name="Ф2" sheetId="2" r:id="rId2"/>
    <sheet name="Ф3" sheetId="4" r:id="rId3"/>
    <sheet name="Ф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key2" hidden="1">#N/A</definedName>
    <definedName name="__5450_01">#REF!</definedName>
    <definedName name="__5456_n">#REF!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0__123Graph_ACHART_4" hidden="1">#REF!</definedName>
    <definedName name="_11">#REF!</definedName>
    <definedName name="_12__123Graph_XCHART_3" hidden="1">#REF!</definedName>
    <definedName name="_14">#N/A</definedName>
    <definedName name="_14__123Graph_XCHART_4" hidden="1">#REF!</definedName>
    <definedName name="_1510_03_____1520_03___1530_03">#REF!</definedName>
    <definedName name="_2_??????55">#REF!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0">#REF!</definedName>
    <definedName name="_2041">#REF!</definedName>
    <definedName name="_22__123Graph_XCHART_3" hidden="1">#REF!</definedName>
    <definedName name="_25">#N/A</definedName>
    <definedName name="_25A">#N/A</definedName>
    <definedName name="_26__123Graph_XCHART_4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">#N/A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6__123Graph_ACHART_4" hidden="1">#REF!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">#REF!</definedName>
    <definedName name="_a_">#REF!</definedName>
    <definedName name="_a218328" hidden="1">{#N/A,#N/A,FALSE,"A";#N/A,#N/A,FALSE,"B"}</definedName>
    <definedName name="_aro1">#REF!</definedName>
    <definedName name="_b">#REF!</definedName>
    <definedName name="_b_">#REF!</definedName>
    <definedName name="_COS98" hidden="1">{#N/A,#N/A,FALSE,"Aging Summary";#N/A,#N/A,FALSE,"Ratio Analysis";#N/A,#N/A,FALSE,"Test 120 Day Accts";#N/A,#N/A,FALSE,"Tickmarks"}</definedName>
    <definedName name="_dat1">#REF!</definedName>
    <definedName name="_DAT111">#N/A</definedName>
    <definedName name="_DAT123456">#N/A</definedName>
    <definedName name="_DAT131">#N/A</definedName>
    <definedName name="_DAT21">#N/A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0">#REF!</definedName>
    <definedName name="_DAT31">#N/A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dim1">#REF!</definedName>
    <definedName name="_dim2">#REF!</definedName>
    <definedName name="_dim3">#REF!</definedName>
    <definedName name="_fg1" hidden="1">{#N/A,#N/A,FALSE,"A";#N/A,#N/A,FALSE,"B"}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A1">#REF!</definedName>
    <definedName name="_Key1" hidden="1">#REF!</definedName>
    <definedName name="_Key2" hidden="1">#REF!</definedName>
    <definedName name="_kjh1">#N/A</definedName>
    <definedName name="_LA1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p280202">#REF!</definedName>
    <definedName name="_nat1">#REF!</definedName>
    <definedName name="_nv1">#N/A</definedName>
    <definedName name="_nv2">#REF!</definedName>
    <definedName name="_Order1" hidden="1">0</definedName>
    <definedName name="_Order2" hidden="1">255</definedName>
    <definedName name="_pia1">#REF!</definedName>
    <definedName name="_pia2">#REF!</definedName>
    <definedName name="_PL10">#REF!</definedName>
    <definedName name="_PL12">#REF!</definedName>
    <definedName name="_PL14">#REF!</definedName>
    <definedName name="_PL18">#REF!</definedName>
    <definedName name="_PL22">#REF!</definedName>
    <definedName name="_PL23">#REF!</definedName>
    <definedName name="_PL24">#REF!</definedName>
    <definedName name="_PL3">#REF!</definedName>
    <definedName name="_PL31">#REF!</definedName>
    <definedName name="_PL40">#REF!</definedName>
    <definedName name="_PL41">#REF!</definedName>
    <definedName name="_PL42">#REF!</definedName>
    <definedName name="_PL52">#REF!</definedName>
    <definedName name="_PL54">#REF!</definedName>
    <definedName name="_PL55">#REF!</definedName>
    <definedName name="_PL60">#REF!</definedName>
    <definedName name="_PL61">#REF!</definedName>
    <definedName name="_PL62">#REF!</definedName>
    <definedName name="_pl99">#REF!</definedName>
    <definedName name="_PN3">#REF!</definedName>
    <definedName name="_ppe1">#REF!</definedName>
    <definedName name="_ppe2">#REF!</definedName>
    <definedName name="_ppe3">#REF!</definedName>
    <definedName name="_RA1">#REF!</definedName>
    <definedName name="_Ref136314900" localSheetId="0">Ф1!$A$1</definedName>
    <definedName name="_ria1">#REF!</definedName>
    <definedName name="_ria2">#REF!</definedName>
    <definedName name="_ria3">#REF!</definedName>
    <definedName name="_ser111">#N/A</definedName>
    <definedName name="_ser555">#REF!</definedName>
    <definedName name="_Sort" hidden="1">#REF!</definedName>
    <definedName name="_sul1">#REF!</definedName>
    <definedName name="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ex1">#REF!</definedName>
    <definedName name="_trt3">#REF!</definedName>
    <definedName name="_trt4">#REF!</definedName>
    <definedName name="_TV1" hidden="1">{#N/A,#N/A,FALSE,"Aging Summary";#N/A,#N/A,FALSE,"Ratio Analysis";#N/A,#N/A,FALSE,"Test 120 Day Accts";#N/A,#N/A,FALSE,"Tickmarks"}</definedName>
    <definedName name="_usd1">#REF!</definedName>
    <definedName name="_USD2">#REF!</definedName>
    <definedName name="_USD3">#REF!</definedName>
    <definedName name="_vvv1">#REF!</definedName>
    <definedName name="_WC1">#REF!</definedName>
    <definedName name="_WC2">#REF!</definedName>
    <definedName name="_WC5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РНН">#REF!</definedName>
    <definedName name="_xlnm._FilterDatabase" hidden="1">#REF!</definedName>
    <definedName name="a" hidden="1">{"glc1",#N/A,FALSE,"GLC";"glc2",#N/A,FALSE,"GLC";"glc3",#N/A,FALSE,"GLC";"glc4",#N/A,FALSE,"GLC";"glc5",#N/A,FALSE,"GLC"}</definedName>
    <definedName name="a_">#REF!</definedName>
    <definedName name="A_EVL">#N/A</definedName>
    <definedName name="A_FIOC">#N/A</definedName>
    <definedName name="A_MOL">#N/A</definedName>
    <definedName name="a6\">#REF!</definedName>
    <definedName name="aa" hidden="1">{#N/A,#N/A,FALSE,"Сентябрь";#N/A,#N/A,FALSE,"Пояснительная сентябре 99"}</definedName>
    <definedName name="aaa">#REF!</definedName>
    <definedName name="aaaa">#REF!</definedName>
    <definedName name="aaaa6">#REF!</definedName>
    <definedName name="aaaaa8">#REF!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count_Balance">#REF!</definedName>
    <definedName name="accounts">#REF!</definedName>
    <definedName name="accounts2">#REF!</definedName>
    <definedName name="ACR_NAME">#N/A</definedName>
    <definedName name="Acres">1</definedName>
    <definedName name="ACT_COD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d" hidden="1">{#N/A,#N/A,FALSE,"Aging Summary";#N/A,#N/A,FALSE,"Ratio Analysis";#N/A,#N/A,FALSE,"Test 120 Day Accts";#N/A,#N/A,FALSE,"Tickmarks"}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">#REF!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JCOLUMN">#REF!</definedName>
    <definedName name="ADJCOLUMN2">#REF!</definedName>
    <definedName name="ADJUSTER2">#REF!</definedName>
    <definedName name="ADJUSTS2">#REF!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j">#REF!</definedName>
    <definedName name="akshdk" hidden="1">{#N/A,#N/A,FALSE,"A";#N/A,#N/A,FALSE,"B"}</definedName>
    <definedName name="Alua" hidden="1">{#N/A,#N/A,FALSE,"A";#N/A,#N/A,FALSE,"B"}</definedName>
    <definedName name="annual_nominal">#REF!</definedName>
    <definedName name="anscount" hidden="1">1</definedName>
    <definedName name="apble1">#REF!</definedName>
    <definedName name="apble2">#REF!</definedName>
    <definedName name="apble3">#REF!</definedName>
    <definedName name="APL" hidden="1">{#N/A,#N/A,FALSE,"Aging Summary";#N/A,#N/A,FALSE,"Ratio Analysis";#N/A,#N/A,FALSE,"Test 120 Day Accts";#N/A,#N/A,FALSE,"Tickmarks"}</definedName>
    <definedName name="APPNAME">#REF!</definedName>
    <definedName name="apr">#REF!</definedName>
    <definedName name="Apr_01">#N/A</definedName>
    <definedName name="Apr_02">#N/A</definedName>
    <definedName name="aprkzt">#REF!</definedName>
    <definedName name="aprusd">#REF!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EA_F_T2_1">'[1]28'!#REF!</definedName>
    <definedName name="AREA_F_T2_2">'[1]28'!#REF!</definedName>
    <definedName name="arec1">#REF!</definedName>
    <definedName name="arec2">#REF!</definedName>
    <definedName name="arec3">#REF!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TickmarkLS" hidden="1">#REF!</definedName>
    <definedName name="AS2VersionLS" hidden="1">300</definedName>
    <definedName name="asas" hidden="1">{#N/A,#N/A,FALSE,"Aging Summary";#N/A,#N/A,FALSE,"Ratio Analysis";#N/A,#N/A,FALSE,"Test 120 Day Accts";#N/A,#N/A,FALSE,"Tickmarks"}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">#REF!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asf">#REF!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ssel">#REF!</definedName>
    <definedName name="aud_month">#REF!</definedName>
    <definedName name="aud_year">#REF!</definedName>
    <definedName name="Aug_01">#N/A</definedName>
    <definedName name="Aug_02">#N/A</definedName>
    <definedName name="Ave_rates">#N/A</definedName>
    <definedName name="averageUSD3">#REF!</definedName>
    <definedName name="AyanCapexMaintenanceIn">#REF!</definedName>
    <definedName name="AyanCapexProjectIn">#REF!</definedName>
    <definedName name="AyanClosureCostIn">#REF!</definedName>
    <definedName name="AyanCorpChargeIn">#REF!</definedName>
    <definedName name="AyanExceptionalCostIn">#REF!</definedName>
    <definedName name="AyanExplorationCostIn">#REF!</definedName>
    <definedName name="AyanExternalDebtMarginIn">#REF!</definedName>
    <definedName name="AyanExternalDebtOpeningBalIn">#REF!</definedName>
    <definedName name="AyanG_ACostIn">#REF!</definedName>
    <definedName name="AyanInterCoDebtOpeningBalIn">#REF!</definedName>
    <definedName name="AyanInterCoDebtRepaymentIn">#REF!</definedName>
    <definedName name="AyanMetalMined">#N/A</definedName>
    <definedName name="AyanMetRecoveryIn">#REF!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">#REF!</definedName>
    <definedName name="b_">#REF!</definedName>
    <definedName name="B_EVL">#N/A</definedName>
    <definedName name="B_FIOC">#N/A</definedName>
    <definedName name="B_MOL">#N/A</definedName>
    <definedName name="Bal_Sheet">#REF!</definedName>
    <definedName name="Bal_Sheet1">#REF!</definedName>
    <definedName name="balance">#REF!</definedName>
    <definedName name="balanceusd">#REF!</definedName>
    <definedName name="balsht">#REF!</definedName>
    <definedName name="BALUNIT">#REF!</definedName>
    <definedName name="BALUNIT_LA">#REF!</definedName>
    <definedName name="BANK_CASH">#N/A</definedName>
    <definedName name="Basa_cena">#N/A</definedName>
    <definedName name="Baza_cena">#N/A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bl_factor">#REF!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d">#REF!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f">MATCH(0.01,End_Bal,-1)+1</definedName>
    <definedName name="Bibiani2001TaxPayable">#REF!</definedName>
    <definedName name="BibianiCapexMaintenanceIn">#REF!</definedName>
    <definedName name="BibianiCapexProjectIn">#REF!</definedName>
    <definedName name="BibianiCapexTotal">#N/A</definedName>
    <definedName name="BibianiClosureCostIn">#REF!</definedName>
    <definedName name="BibianiCorpChargeIn">#REF!</definedName>
    <definedName name="BibianiDepreciation">#N/A</definedName>
    <definedName name="BibianiDirectCosts">#N/A</definedName>
    <definedName name="BibianiDirectCostsPaid">#N/A</definedName>
    <definedName name="BibianiExceptionalCostIn">#REF!</definedName>
    <definedName name="BibianiExplorationCostIn">#REF!</definedName>
    <definedName name="BibianiExternalDebtBf">#N/A</definedName>
    <definedName name="BibianiExternalDebtCf">#N/A</definedName>
    <definedName name="BibianiExternalDebtMarginIn">#REF!</definedName>
    <definedName name="BibianiExternalDebtOpeningBalIn">#REF!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FlexCapexIn">#REF!</definedName>
    <definedName name="BibianiFlexGradeIn">#REF!</definedName>
    <definedName name="BibianiFlexOpexIn">#REF!</definedName>
    <definedName name="BibianiFlexOreIn">#REF!</definedName>
    <definedName name="BibianiFlexRecoveryIn">#REF!</definedName>
    <definedName name="BibianiFlexWasteIn">#REF!</definedName>
    <definedName name="BibianiG_ACostIn">#REF!</definedName>
    <definedName name="BibianiGoldSalesOunces">#N/A</definedName>
    <definedName name="BibianiInterCoBf">#N/A</definedName>
    <definedName name="BibianiInterCoCf">#N/A</definedName>
    <definedName name="BibianiInterCoDebtMarginIn">#REF!</definedName>
    <definedName name="BibianiInterCoDebtOpeningBalIn">#REF!</definedName>
    <definedName name="BibianiInterCoDebtRepaymentIn">#REF!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MetRecoveryIn">#REF!</definedName>
    <definedName name="BibianiMilledMetalIn">#REF!</definedName>
    <definedName name="BibianiMilledTonnesIn">#REF!</definedName>
    <definedName name="BibianiMinedMetalIn">#REF!</definedName>
    <definedName name="BibianiMiningCostsFixedIn">#REF!</definedName>
    <definedName name="BibianiMiningCostsVarIn">#REF!</definedName>
    <definedName name="BibianiNBVBf">#N/A</definedName>
    <definedName name="BibianiNBVCf">#N/A</definedName>
    <definedName name="BibianiNetAssets">#REF!</definedName>
    <definedName name="BibianiOpCostPayables">#N/A</definedName>
    <definedName name="BibianiOpeningCashIn">#REF!</definedName>
    <definedName name="BibianiOpeningEquityIn">#REF!</definedName>
    <definedName name="BibianiOpeningExternalDebtIn">#REF!</definedName>
    <definedName name="BibianiOpeningInterCoBalIn">#REF!</definedName>
    <definedName name="BibianiOpeningLTDIn">#REF!</definedName>
    <definedName name="BibianiOpeningNBVIn">#REF!</definedName>
    <definedName name="BibianiOpeningPayablesIn">#REF!</definedName>
    <definedName name="BibianiOpeningProvsionsIn">#REF!</definedName>
    <definedName name="BibianiOpeningReceivablesIn">#REF!</definedName>
    <definedName name="BibianiOpeningStockIn">#REF!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reMinedIn">#REF!</definedName>
    <definedName name="BibianiOtherCostIn">#REF!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PayablesDays">#REF!</definedName>
    <definedName name="BibianiOtherPayablesIn">#REF!</definedName>
    <definedName name="BibianiOtherReceivables">#N/A</definedName>
    <definedName name="BibianiPayablesDaysIn">#REF!</definedName>
    <definedName name="BibianiPayablesIn">#REF!</definedName>
    <definedName name="BibianiProcessCostFixedIn">#REF!</definedName>
    <definedName name="BibianiProcessCostVarIn">#REF!</definedName>
    <definedName name="BibianiQuarterTaxPaid">#REF!</definedName>
    <definedName name="BibianiReceivableDaysIn">#REF!</definedName>
    <definedName name="BibianiRecoveredGold">#N/A</definedName>
    <definedName name="BibianiRecovery">#N/A</definedName>
    <definedName name="BibianiRefiningChargeIn">#REF!</definedName>
    <definedName name="BibianiRefiningCharges">#N/A</definedName>
    <definedName name="BibianiRevenueReceivables">#N/A</definedName>
    <definedName name="BibianiRevenueReceivablesIn">#REF!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DaysIn">#REF!</definedName>
    <definedName name="BibianiRoyaltyPayables">#N/A</definedName>
    <definedName name="BibianiRoyaltyPayablesIn">#REF!</definedName>
    <definedName name="BibianiShareholdersFunds">#REF!</definedName>
    <definedName name="BibianiStockMetalMined">#N/A</definedName>
    <definedName name="BibianiStockOreMined">#N/A</definedName>
    <definedName name="BibianiStockpileMinedMetalIn">#REF!</definedName>
    <definedName name="BibianiStockpileOreMinedIn">#REF!</definedName>
    <definedName name="BibianiTailsMetalIn">#REF!</definedName>
    <definedName name="BibianiTailsMetalMined">#N/A</definedName>
    <definedName name="BibianiTailsMined">#N/A</definedName>
    <definedName name="BibianiTailsMinedIn">#REF!</definedName>
    <definedName name="BibianiTaxDepreciation">#N/A</definedName>
    <definedName name="BibianiTaxDepreciationClass1In">#REF!</definedName>
    <definedName name="BibianiTaxDepreciationClass2In">#REF!</definedName>
    <definedName name="BibianiTaxDepreciationClass3In">#REF!</definedName>
    <definedName name="BibianiTaxDue">#N/A</definedName>
    <definedName name="BibianiTaxIGRCostIn">#REF!</definedName>
    <definedName name="BibianiTaxOpeningLosses">#REF!</definedName>
    <definedName name="BibianiTaxOpeningNBV">#REF!</definedName>
    <definedName name="BibianiTaxPayables">#REF!</definedName>
    <definedName name="BibianiTaxPayablesIn">#REF!</definedName>
    <definedName name="BibianiTaxRateIn">#REF!</definedName>
    <definedName name="BibianiTaxRoyalty1In">#REF!</definedName>
    <definedName name="BibianiTaxRoyalty3In">#REF!</definedName>
    <definedName name="BibianiUGMetalMined">#N/A</definedName>
    <definedName name="BibianiUGMinedMetalIn">#REF!</definedName>
    <definedName name="BibianiUGMiningCostsVarIn">#REF!</definedName>
    <definedName name="BibianiUGOreMined">#N/A</definedName>
    <definedName name="BibianiUGOreMinedIn">#REF!</definedName>
    <definedName name="BibianiWasteCostsVarIn">#REF!</definedName>
    <definedName name="BibianiWastedMined">#N/A</definedName>
    <definedName name="BibianiWastedMinedIn">#REF!</definedName>
    <definedName name="BibinaiOpeningEarningsIn">#REF!</definedName>
    <definedName name="BibinaiRevenue">#N/A</definedName>
    <definedName name="BibinaiTaxPaid">#N/A</definedName>
    <definedName name="BibinaiTaxRoyalty2In">#REF!</definedName>
    <definedName name="bioass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utto">#REF!</definedName>
    <definedName name="BS">#REF!</definedName>
    <definedName name="BS_2">#REF!</definedName>
    <definedName name="BS1_1">#REF!</definedName>
    <definedName name="BS1_2">#REF!</definedName>
    <definedName name="BS1_3">#REF!</definedName>
    <definedName name="BS10_A">#REF!</definedName>
    <definedName name="BS10_B">#REF!</definedName>
    <definedName name="BS7_A">#REF!</definedName>
    <definedName name="BS7_B">#REF!</definedName>
    <definedName name="bsdfas">#REF!</definedName>
    <definedName name="BSFX1">#REF!</definedName>
    <definedName name="bsfx2">#REF!</definedName>
    <definedName name="BSrates">#N/A</definedName>
    <definedName name="Bud_02">#N/A</definedName>
    <definedName name="Bunker_Survey_Report">#N/A</definedName>
    <definedName name="cad_month">#REF!</definedName>
    <definedName name="cad_year">#REF!</definedName>
    <definedName name="Canadian_Occidental_Petroleum_Ltd.">#REF!</definedName>
    <definedName name="Capex_additions_08">#REF!</definedName>
    <definedName name="Capex_additions_09">#REF!</definedName>
    <definedName name="Capex_additions_10">#REF!</definedName>
    <definedName name="Capex_additions_11">#REF!</definedName>
    <definedName name="Capex_additions_12">#REF!</definedName>
    <definedName name="Capex_additions_13">#REF!</definedName>
    <definedName name="Capex_additions_14">#REF!</definedName>
    <definedName name="Capex_additions_15">#REF!</definedName>
    <definedName name="Capex_CPI">#REF!</definedName>
    <definedName name="CapExIndex_KR">#REF!</definedName>
    <definedName name="Capital_allowance_total_08">#REF!</definedName>
    <definedName name="Capital_allowance_total_09">#REF!</definedName>
    <definedName name="Capital_allowance_total_10">#REF!</definedName>
    <definedName name="Capital_allowance_total_11">#REF!</definedName>
    <definedName name="Capital_allowance_total_12">#REF!</definedName>
    <definedName name="Capital_allowance_total_13">#REF!</definedName>
    <definedName name="Capital_allowance_total_14">#REF!</definedName>
    <definedName name="Capital_allowance_total_15">#REF!</definedName>
    <definedName name="CapRem">#REF!</definedName>
    <definedName name="CARLSB_IC">#REF!</definedName>
    <definedName name="Cash">#REF!</definedName>
    <definedName name="CASHFLOW">#N/A</definedName>
    <definedName name="Caustic_Soda">#N/A</definedName>
    <definedName name="cbroc.cbroc">#N/A</definedName>
    <definedName name="cd">#REF!</definedName>
    <definedName name="CellReceiver09">#REF!</definedName>
    <definedName name="CellSender09">#REF!</definedName>
    <definedName name="Cena">#N/A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Operations">#REF!</definedName>
    <definedName name="CF_Operations1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Stmt">#REF!</definedName>
    <definedName name="CF_Stmt1">#REF!</definedName>
    <definedName name="CF_Taxation">#REF!</definedName>
    <definedName name="CF2_1">#REF!</definedName>
    <definedName name="CF2_2">#REF!</definedName>
    <definedName name="CFADS">#REF!</definedName>
    <definedName name="CFCALC">#N/A</definedName>
    <definedName name="CFCALC2">#N/A</definedName>
    <definedName name="CFCALCHEAD">#N/A</definedName>
    <definedName name="CFHEADER">#N/A</definedName>
    <definedName name="check2">#REF!</definedName>
    <definedName name="checker">#REF!</definedName>
    <definedName name="CHF">91.92</definedName>
    <definedName name="chf_month">#REF!</definedName>
    <definedName name="chf_year">#REF!</definedName>
    <definedName name="chk">#REF!</definedName>
    <definedName name="cis">#REF!</definedName>
    <definedName name="clcost">#REF!</definedName>
    <definedName name="Client_Name">#REF!</definedName>
    <definedName name="Code">#REF!</definedName>
    <definedName name="Column1">#REF!</definedName>
    <definedName name="Column2">#REF!</definedName>
    <definedName name="Com_banks_in_D">#N/A</definedName>
    <definedName name="CompOt">#N/A</definedName>
    <definedName name="CompRas">#N/A</definedName>
    <definedName name="conect_name">#REF!</definedName>
    <definedName name="connect_name">#REF!</definedName>
    <definedName name="ConnectionString">#REF!</definedName>
    <definedName name="Contra">#REF!</definedName>
    <definedName name="ConversionOunceKilo">#REF!</definedName>
    <definedName name="copy">#REF!</definedName>
    <definedName name="copy1">#N/A</definedName>
    <definedName name="copy11">#REF!</definedName>
    <definedName name="copy12">#REF!</definedName>
    <definedName name="copy16">#N/A</definedName>
    <definedName name="copy17">#REF!</definedName>
    <definedName name="copy18">#REF!</definedName>
    <definedName name="copy19">#REF!</definedName>
    <definedName name="copy2">#N/A</definedName>
    <definedName name="copy20">#REF!</definedName>
    <definedName name="copy21">#REF!</definedName>
    <definedName name="copy22">#REF!</definedName>
    <definedName name="copy3">#REF!</definedName>
    <definedName name="copy4">#REF!</definedName>
    <definedName name="copy6">#N/A</definedName>
    <definedName name="copyloan1">#REF!</definedName>
    <definedName name="COS" hidden="1">{#N/A,#N/A,FALSE,"Aging Summary";#N/A,#N/A,FALSE,"Ratio Analysis";#N/A,#N/A,FALSE,"Test 120 Day Accts";#N/A,#N/A,FALSE,"Tickmarks"}</definedName>
    <definedName name="cost">#REF!</definedName>
    <definedName name="craig">#REF!</definedName>
    <definedName name="crude">#REF!</definedName>
    <definedName name="csnab">#REF!</definedName>
    <definedName name="ct">#REF!</definedName>
    <definedName name="cum">#REF!</definedName>
    <definedName name="curIntCo">'[1]1'!$E$4</definedName>
    <definedName name="currcomp">#REF!</definedName>
    <definedName name="Currency1">#REF!</definedName>
    <definedName name="Currency1R">#REF!</definedName>
    <definedName name="Currency2">#REF!</definedName>
    <definedName name="Currency2R">#REF!</definedName>
    <definedName name="Current">#REF!</definedName>
    <definedName name="CurrentPeriod">'[1]44'!$G$14</definedName>
    <definedName name="currentStatus">'[1]1'!$A$22</definedName>
    <definedName name="currper">#REF!</definedName>
    <definedName name="currtax1">#REF!</definedName>
    <definedName name="currtax2">#REF!</definedName>
    <definedName name="cuv">#REF!</definedName>
    <definedName name="cv">#REF!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vo">#REF!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czhs">#REF!</definedName>
    <definedName name="d">#REF!</definedName>
    <definedName name="D_3">#N/A</definedName>
    <definedName name="D_4">#REF!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">#REF!</definedName>
    <definedName name="DAT10124356">#N/A</definedName>
    <definedName name="Database_MI">#REF!</definedName>
    <definedName name="Dateofexch">#REF!</definedName>
    <definedName name="DATES">#REF!</definedName>
    <definedName name="DaysInYear">#REF!</definedName>
    <definedName name="DD">#REF!</definedName>
    <definedName name="DD_Curr">#REF!</definedName>
    <definedName name="ddd" hidden="1">{"assets",#N/A,FALSE,"historicBS";"liab",#N/A,FALSE,"historicBS";"is",#N/A,FALSE,"historicIS";"ratios",#N/A,FALSE,"ratios"}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f">#REF!</definedName>
    <definedName name="ddssss" hidden="1">{#N/A,#N/A,FALSE,"A";#N/A,#N/A,FALSE,"B"}</definedName>
    <definedName name="dec" hidden="1">{#N/A,#N/A,FALSE,"A";#N/A,#N/A,FALSE,"B"}</definedName>
    <definedName name="Dec_01">#N/A</definedName>
    <definedName name="Dec_02">#N/A</definedName>
    <definedName name="December">#N/A</definedName>
    <definedName name="dectax" hidden="1">{#N/A,#N/A,FALSE,"A";#N/A,#N/A,FALSE,"B"}</definedName>
    <definedName name="def">#REF!</definedName>
    <definedName name="def_gen_book">#REF!</definedName>
    <definedName name="def_templ_book">#REF!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ficit">#REF!</definedName>
    <definedName name="definc1">#REF!</definedName>
    <definedName name="definc2">#REF!</definedName>
    <definedName name="DEM">68.91</definedName>
    <definedName name="dem_month">#REF!</definedName>
    <definedName name="dem_year">#REF!</definedName>
    <definedName name="DEPOSITS">#N/A</definedName>
    <definedName name="Depreciation_OGA">#REF!</definedName>
    <definedName name="Depreciation_PPE">#REF!</definedName>
    <definedName name="DEPT_CODE">#REF!</definedName>
    <definedName name="Descript">#REF!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hidden="1">{#N/A,#N/A,FALSE,"A";#N/A,#N/A,FALSE,"B"}</definedName>
    <definedName name="diapazon1">#REF!</definedName>
    <definedName name="diesel">"Chart 8"</definedName>
    <definedName name="Diesel_Oil">#N/A</definedName>
    <definedName name="Difference">#REF!</definedName>
    <definedName name="dims">#REF!</definedName>
    <definedName name="Direct_CPI">#REF!</definedName>
    <definedName name="Disaggregations">#REF!</definedName>
    <definedName name="Discl" hidden="1">{"Valuation_Common",#N/A,FALSE,"Valuation"}</definedName>
    <definedName name="divs1">#REF!</definedName>
    <definedName name="DMB">#REF!</definedName>
    <definedName name="DOHOD_Запрос2">#REF!</definedName>
    <definedName name="dohody" hidden="1">{#N/A,#N/A,FALSE,"Aging Summary";#N/A,#N/A,FALSE,"Ratio Analysis";#N/A,#N/A,FALSE,"Test 120 Day Accts";#N/A,#N/A,FALSE,"Tickmarks"}</definedName>
    <definedName name="Dollar_BS">#REF!</definedName>
    <definedName name="Dollar_IS">#REF!</definedName>
    <definedName name="Drilling">#REF!</definedName>
    <definedName name="Drilling1">#REF!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CR">#REF!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fj" hidden="1">{#N/A,#N/A,FALSE,"Aging Summary";#N/A,#N/A,FALSE,"Ratio Analysis";#N/A,#N/A,FALSE,"Test 120 Day Accts";#N/A,#N/A,FALSE,"Tickmarks"}</definedName>
    <definedName name="dsfjlk">#REF!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sn">#REF!</definedName>
    <definedName name="dw">#REF!</definedName>
    <definedName name="DWApr_01">#REF!</definedName>
    <definedName name="DWAug_01">#REF!</definedName>
    <definedName name="DWDec_01">#REF!</definedName>
    <definedName name="DWFeb_01">#REF!</definedName>
    <definedName name="DWJan_01">#REF!</definedName>
    <definedName name="DWJul_01">#REF!</definedName>
    <definedName name="DWJun_01">#REF!</definedName>
    <definedName name="dwl">#REF!</definedName>
    <definedName name="DWLD">#REF!</definedName>
    <definedName name="DWMar_01">#REF!</definedName>
    <definedName name="DWMay_01">#REF!</definedName>
    <definedName name="DWNov_01">#REF!</definedName>
    <definedName name="DWOct_01">#REF!</definedName>
    <definedName name="DWSep_01">#REF!</definedName>
    <definedName name="e" hidden="1">#REF!</definedName>
    <definedName name="E3_function">#REF!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e" hidden="1">#REF!</definedName>
    <definedName name="eee">#REF!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fective_tax_rate">#REF!</definedName>
    <definedName name="efgrewf" hidden="1">{#N/A,#N/A,FALSE,"A";#N/A,#N/A,FALSE,"B"}</definedName>
    <definedName name="egaewr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LE_CODE">#REF!</definedName>
    <definedName name="elman" hidden="1">#REF!</definedName>
    <definedName name="EndFilter">'[1]31'!$B$13</definedName>
    <definedName name="EntityTypes">#REF!</definedName>
    <definedName name="eo1_ratio">#REF!</definedName>
    <definedName name="eo2_ratio">#REF!</definedName>
    <definedName name="eqty">#N/A</definedName>
    <definedName name="equ">#REF!</definedName>
    <definedName name="eqwrer" hidden="1">{#N/A,#N/A,FALSE,"A";#N/A,#N/A,FALSE,"B"}</definedName>
    <definedName name="er" hidden="1">{"glc1",#N/A,FALSE,"GLC";"glc2",#N/A,FALSE,"GLC";"glc3",#N/A,FALSE,"GLC";"glc4",#N/A,FALSE,"GLC";"glc5",#N/A,FALSE,"GLC"}</definedName>
    <definedName name="erere">#REF!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rw" hidden="1">{#N/A,#N/A,FALSE,"Aging Summary";#N/A,#N/A,FALSE,"Ratio Analysis";#N/A,#N/A,FALSE,"Test 120 Day Accts";#N/A,#N/A,FALSE,"Tickmarks"}</definedName>
    <definedName name="ethfhg" hidden="1">{#N/A,#N/A,FALSE,"A";#N/A,#N/A,FALSE,"B"}</definedName>
    <definedName name="etr" hidden="1">{#N/A,#N/A,FALSE,"A";#N/A,#N/A,FALSE,"B"}</definedName>
    <definedName name="EUR">134.77</definedName>
    <definedName name="eurbalance">#REF!</definedName>
    <definedName name="eurinterest">#REF!</definedName>
    <definedName name="euro_month">#REF!</definedName>
    <definedName name="euro_year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"(GMT+06:00)28.02.2011 18:52:23"</definedName>
    <definedName name="EV__LOCKEDCVW__ICMatching" hidden="1">"ACTUAL,TOTALADJ,DO0013,M3_TOTAL,M4_TOTAL,F_CLO,CG001,TOT_IC,I_DO0003,EUR,2014.SEP,YTD,"</definedName>
    <definedName name="EV__LOCKEDCVW__LEGAL" hidden="1">"310020100,ACTUAL,INPUT,DO0013,M3_NONE,M4_NONE,F_NONE,NON_GROUP,I_T,LC,2014.SEP,YTD,"</definedName>
    <definedName name="EV__LOCKEDCVW__REGISTER" hidden="1">"ACTUAL,METHOD,E01101,G00097,I_NONE,2014.SEP,PERIODIC,"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>#N/A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hcrte">#REF!</definedName>
    <definedName name="Expected_balance">#REF!</definedName>
    <definedName name="Expense">#REF!</definedName>
    <definedName name="explval1">#REF!</definedName>
    <definedName name="explval2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A" hidden="1">{"assets",#N/A,FALSE,"historicBS";"liab",#N/A,FALSE,"historicBS";"is",#N/A,FALSE,"historicIS";"ratios",#N/A,FALSE,"ratios"}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hidden="1">{#N/A,#N/A,FALSE,"A";#N/A,#N/A,FALSE,"B"}</definedName>
    <definedName name="fbvs" hidden="1">{#N/A,#N/A,FALSE,"A";#N/A,#N/A,FALSE,"B"}</definedName>
    <definedName name="fd">#REF!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h">#REF!</definedName>
    <definedName name="fdjfd">#REF!</definedName>
    <definedName name="fdjlsj">#REF!</definedName>
    <definedName name="fds" hidden="1">{#N/A,#N/A,FALSE,"A";#N/A,#N/A,FALSE,"B"}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_01">#N/A</definedName>
    <definedName name="Feb_02">#N/A</definedName>
    <definedName name="FeedstockBest">23</definedName>
    <definedName name="ff">#N/A</definedName>
    <definedName name="ffd" hidden="1">{#N/A,#N/A,FALSE,"A";#N/A,#N/A,FALSE,"B"}</definedName>
    <definedName name="fg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rdg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bor_Rate_12">#REF!</definedName>
    <definedName name="Fibor_Rate_3">#REF!</definedName>
    <definedName name="Fibor_Rate_6">#REF!</definedName>
    <definedName name="FiltrIntCo">#REF!</definedName>
    <definedName name="Fin" hidden="1">{"Valuation_Common",#N/A,FALSE,"Valuation"}</definedName>
    <definedName name="Finance" hidden="1">{"Valuation_Common",#N/A,FALSE,"Valuation"}</definedName>
    <definedName name="finlse1">#REF!</definedName>
    <definedName name="finlse2">#REF!</definedName>
    <definedName name="finlsepbl1">#REF!</definedName>
    <definedName name="FIXEDASSETS">#N/A</definedName>
    <definedName name="fjsf">#REF!</definedName>
    <definedName name="FLOOD_TDELTA">#REF!</definedName>
    <definedName name="footer">#REF!</definedName>
    <definedName name="form" hidden="1">{#N/A,#N/A,FALSE,"A";#N/A,#N/A,FALSE,"B"}</definedName>
    <definedName name="Form_110">#REF!</definedName>
    <definedName name="Form_120_1">#REF!</definedName>
    <definedName name="Form_120_2">#REF!</definedName>
    <definedName name="Form_130_1">#REF!</definedName>
    <definedName name="Form_211">#REF!</definedName>
    <definedName name="Form_213a">#REF!</definedName>
    <definedName name="Form_214_40">#REF!</definedName>
    <definedName name="Form_214_41">#REF!</definedName>
    <definedName name="Form_215">#REF!</definedName>
    <definedName name="Form_216">#REF!</definedName>
    <definedName name="Form_220">#REF!</definedName>
    <definedName name="Form_231_1">#REF!</definedName>
    <definedName name="Form_235_1">#REF!</definedName>
    <definedName name="Form_241_1">#REF!</definedName>
    <definedName name="Form_246_1">#REF!</definedName>
    <definedName name="Form_260">#REF!</definedName>
    <definedName name="Form_529">#REF!</definedName>
    <definedName name="Form_621_1">#REF!</definedName>
    <definedName name="Form_624">#REF!</definedName>
    <definedName name="Form_625">#REF!</definedName>
    <definedName name="Form_626">#REF!</definedName>
    <definedName name="Form_626_p">#REF!</definedName>
    <definedName name="Form_628_1">#REF!</definedName>
    <definedName name="Form_630">#REF!</definedName>
    <definedName name="Form_64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#REF!</definedName>
    <definedName name="Form_Capital">#REF!</definedName>
    <definedName name="Form_Options">#REF!</definedName>
    <definedName name="Form_pl">#REF!</definedName>
    <definedName name="Form_pl6">#REF!</definedName>
    <definedName name="Form10_NameTable1">#REF!</definedName>
    <definedName name="Form10_NameTable2">#REF!</definedName>
    <definedName name="Form10_NameTable3">#REF!</definedName>
    <definedName name="Form10_NameTable4">#REF!</definedName>
    <definedName name="Form10_NameTable5">#REF!</definedName>
    <definedName name="Form10_NameTable6">#REF!</definedName>
    <definedName name="Form10_NameTable7">#REF!</definedName>
    <definedName name="Form10_NameTable8">#REF!</definedName>
    <definedName name="Form10_NumStrTab1">#REF!</definedName>
    <definedName name="Form10_NumStrTab2">#REF!</definedName>
    <definedName name="Form10_NumStrTab3">#REF!</definedName>
    <definedName name="Form10_NumStrTab4">#REF!</definedName>
    <definedName name="Form10_NumStrTab5">#REF!</definedName>
    <definedName name="Form10_NumStrTab6">#REF!</definedName>
    <definedName name="Form10_NumStrTab7">#REF!</definedName>
    <definedName name="Form10_NumStrTab8">#REF!</definedName>
    <definedName name="Form10_RegionTable1">#REF!</definedName>
    <definedName name="Form10_RegionTable2">#REF!</definedName>
    <definedName name="Form10_RegionTable3">#REF!</definedName>
    <definedName name="Form10_RegionTable4">#REF!</definedName>
    <definedName name="Form10_RegionTable5">#REF!</definedName>
    <definedName name="Form10_RegionTable6">#REF!</definedName>
    <definedName name="Form10_RegionTable7">#REF!</definedName>
    <definedName name="Form10_RegionTable8">#REF!</definedName>
    <definedName name="Form101_NameTable1">'[1]10_1'!$B$1</definedName>
    <definedName name="Form101_NameTable2">'[1]10_1'!$B$76</definedName>
    <definedName name="Form101_NameTable3">'[1]10_1'!$B$98</definedName>
    <definedName name="Form101_NameTable4">'[1]10_1'!$B$120</definedName>
    <definedName name="Form101_NameTable5">'[1]10_1'!$B$142</definedName>
    <definedName name="Form101_NumStrTab1">'[1]10_1'!$M$23</definedName>
    <definedName name="Form101_NumStrTab2">'[1]10_1'!$M$43</definedName>
    <definedName name="Form101_NumStrTab3">'[1]10_1'!$M$62</definedName>
    <definedName name="Form101_NumStrTab4">'[1]10_1'!$M$86</definedName>
    <definedName name="Form101_NumStrTab5">'[1]10_1'!$M$111</definedName>
    <definedName name="Form11_NameTable1">#REF!</definedName>
    <definedName name="Form11_NameTable2">#REF!</definedName>
    <definedName name="Form11_NameTable3">#REF!</definedName>
    <definedName name="Form11_NameTable4">#REF!</definedName>
    <definedName name="Form11_NameTable5">#REF!</definedName>
    <definedName name="Form11_NameTable6">#REF!</definedName>
    <definedName name="Form11_NameTable7">#REF!</definedName>
    <definedName name="Form11_RegionTable1">#REF!</definedName>
    <definedName name="Form11_RegionTable2">#REF!</definedName>
    <definedName name="Form11_RegionTable3">#REF!</definedName>
    <definedName name="Form11_RegionTable4">#REF!</definedName>
    <definedName name="Form11_RegionTable5">#REF!</definedName>
    <definedName name="Form11_RegionTable6">#REF!</definedName>
    <definedName name="Form11_RegionTable7">#REF!</definedName>
    <definedName name="Form11_RowNumTable1">#REF!</definedName>
    <definedName name="Form11_RowNumTable2">#REF!</definedName>
    <definedName name="Form11_RowNumTable3">#REF!</definedName>
    <definedName name="Form11_RowNumTable4">#REF!</definedName>
    <definedName name="Form11_RowNumTable5">#REF!</definedName>
    <definedName name="Form11_RowNumTable6">#REF!</definedName>
    <definedName name="Form11_RowNumTable7">#REF!</definedName>
    <definedName name="Form11_RowRegionTable1">#REF!</definedName>
    <definedName name="Form11_RowRegionTable2">#REF!</definedName>
    <definedName name="Form11_RowRegionTable3">#REF!</definedName>
    <definedName name="Form11_RowRegionTable4">#REF!</definedName>
    <definedName name="Form11_RowRegionTable5">#REF!</definedName>
    <definedName name="Form11_RowRegionTable6">#REF!</definedName>
    <definedName name="Form11_RowRegionTable6_3">#REF!</definedName>
    <definedName name="Form11_RowRegionTable7">#REF!</definedName>
    <definedName name="Form14_NameTable1">'[1]14'!$B$1</definedName>
    <definedName name="Form14_NameTable2">'[1]14'!$B$113</definedName>
    <definedName name="Form14_NameTable3">'[1]14'!$B$167</definedName>
    <definedName name="Form14_NumStrTable1">'[1]14'!$L$26</definedName>
    <definedName name="Form14_NumStrTable2">'[1]14'!$L$56</definedName>
    <definedName name="Form14_NumStrTable3">'[1]14'!$L$75</definedName>
    <definedName name="Form18_NameTable1">'[1]18'!$B$1</definedName>
    <definedName name="Form18_NameTable2">'[1]18'!$B$116</definedName>
    <definedName name="Form18_NameTable3">'[1]18'!$B$214</definedName>
    <definedName name="Form18_NameTable4">'[1]18'!$B$261</definedName>
    <definedName name="Form18_NameTable5">'[1]18'!$B$285</definedName>
    <definedName name="Form18_NumStrTable1">'[1]18'!$L$28</definedName>
    <definedName name="Form18_NumStrTable2">'[1]18'!$L$75</definedName>
    <definedName name="Form18_NumStrTable3">'[1]18'!$L$140</definedName>
    <definedName name="Form18_NumStrTable4">'[1]18'!$L$171</definedName>
    <definedName name="Form18_NumStrTable5">'[1]18'!$L$182</definedName>
    <definedName name="Form26_NameTable1">'[1]26'!$B$1</definedName>
    <definedName name="Form26_NameTable2">'[1]26'!$B$81</definedName>
    <definedName name="Form26_NumStrTable1">'[1]26'!$K$28</definedName>
    <definedName name="Form26_NumStrTable2">'[1]26'!$K$59</definedName>
    <definedName name="Form36_NameTable1">'[1]36'!$B$1</definedName>
    <definedName name="Form36_NameTable2">'[1]36'!$B$87</definedName>
    <definedName name="Form36_NumStrTable1">'[1]36'!$J$25</definedName>
    <definedName name="Form36_NumStrTable2">'[1]36'!$J$51</definedName>
    <definedName name="Form41_ColRangeTable1">#REF!</definedName>
    <definedName name="Form41_ColRangeTable2">#REF!</definedName>
    <definedName name="Form41_ColRangeTable3">#REF!</definedName>
    <definedName name="Form41_NameTable1">#REF!</definedName>
    <definedName name="Form41_NameTable2">#REF!</definedName>
    <definedName name="Form41_NameTable3">#REF!</definedName>
    <definedName name="Form47_NameTable1">'[1]47'!$B$1</definedName>
    <definedName name="Form47_NumStrTable1">'[1]47'!$K$24</definedName>
    <definedName name="Format">#REF!</definedName>
    <definedName name="FormF4_ColRangeTable1">#REF!</definedName>
    <definedName name="fr" hidden="1">{#N/A,#N/A,FALSE,"A";#N/A,#N/A,FALSE,"B"}</definedName>
    <definedName name="FredaCapexTotal">#REF!</definedName>
    <definedName name="FredaDepreciation">#REF!</definedName>
    <definedName name="FredaDirectCosts">#REF!</definedName>
    <definedName name="FredaDirectCostsPaid">#REF!</definedName>
    <definedName name="FredaExchangeRate">#REF!</definedName>
    <definedName name="FredaExternalDebtBf">#REF!</definedName>
    <definedName name="FredaExternalDebtCf">#REF!</definedName>
    <definedName name="FredaExternalDebtCloseOutPayment">#REF!</definedName>
    <definedName name="FredaExternalDrawdown">#REF!</definedName>
    <definedName name="FredaExternalFinalPayment">#REF!</definedName>
    <definedName name="FredaExternalInterestDue">#REF!</definedName>
    <definedName name="FredaExternalInterestPaid">#REF!</definedName>
    <definedName name="FredaExternalInterestRate">#REF!</definedName>
    <definedName name="FredaExternalRepayment">#REF!</definedName>
    <definedName name="FredaFlexCapexIn">#REF!</definedName>
    <definedName name="FredaFlexGradeIn">#REF!</definedName>
    <definedName name="FredaFlexOpexIn">#REF!</definedName>
    <definedName name="FredaFlexOreIn">#REF!</definedName>
    <definedName name="FredaFlexRecoveryIn">#REF!</definedName>
    <definedName name="FredaFlexWasteIn">#REF!</definedName>
    <definedName name="FredaGoldSalesOunces">#REF!</definedName>
    <definedName name="FredaInterCoBf">#REF!</definedName>
    <definedName name="FredaInterCoCf">#REF!</definedName>
    <definedName name="FredaInterCoDrawdown">#REF!</definedName>
    <definedName name="FredaInterCoInterest">#REF!</definedName>
    <definedName name="FredaInterCoRepayment">#REF!</definedName>
    <definedName name="FredaInterestOnCashBalances">#REF!</definedName>
    <definedName name="FredaMetalMilled">#REF!</definedName>
    <definedName name="FredaMetalMined">#REF!</definedName>
    <definedName name="FredaNBVBf">#REF!</definedName>
    <definedName name="FredaNBVCf">#REF!</definedName>
    <definedName name="FredaNetAssets">#N/A</definedName>
    <definedName name="FredaOpCostPayables">#REF!</definedName>
    <definedName name="FredaOperatingCosts">#REF!</definedName>
    <definedName name="FredaOperatingCostsPaid">#REF!</definedName>
    <definedName name="FredaOreMilled">#REF!</definedName>
    <definedName name="FredaOreMined">#REF!</definedName>
    <definedName name="FredaOtherCostPayables">#REF!</definedName>
    <definedName name="FredaOtherCostsPaid">#REF!</definedName>
    <definedName name="FredaOtherIncome">#REF!</definedName>
    <definedName name="FredaOtherIncomeReceived">#REF!</definedName>
    <definedName name="FredaOtherReceivables">#REF!</definedName>
    <definedName name="FredaRecoveredGold">#REF!</definedName>
    <definedName name="FredaRecovery">#REF!</definedName>
    <definedName name="FredaRefiningCharges">#REF!</definedName>
    <definedName name="FredaRevenue">#REF!</definedName>
    <definedName name="FredaRevenueReceivables">#REF!</definedName>
    <definedName name="FredaRevenueReceived">#REF!</definedName>
    <definedName name="FredaRevenueSpot">#REF!</definedName>
    <definedName name="FredaRoyaltyDue">#REF!</definedName>
    <definedName name="FredaRoyaltyPaid">#REF!</definedName>
    <definedName name="FredaRoyaltyPayable">#REF!</definedName>
    <definedName name="FredaShareholdersFunds">#N/A</definedName>
    <definedName name="FredaStockpileMetalMined">#REF!</definedName>
    <definedName name="FredaStockpileMined">#REF!</definedName>
    <definedName name="FredaTaxDue">#REF!</definedName>
    <definedName name="FredaTaxPaid">#REF!</definedName>
    <definedName name="FredaTaxPayable">#REF!</definedName>
    <definedName name="FredaWasteMined">#REF!</definedName>
    <definedName name="frtfdg" hidden="1">{#N/A,#N/A,FALSE,"A";#N/A,#N/A,FALSE,"B-TOT";#N/A,#N/A,FALSE,"Declaration1";#N/A,#N/A,FALSE,"Spravka1";#N/A,#N/A,FALSE,"A (2)";#N/A,#N/A,FALSE,"B-TOT (2)"}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fx">#REF!</definedName>
    <definedName name="fytf">#REF!</definedName>
    <definedName name="G_70">#REF!</definedName>
    <definedName name="GalDBVar_Дата_Конец">#N/A</definedName>
    <definedName name="GalDBVar_Дата_Начало">#N/A</definedName>
    <definedName name="Gandugiri">#REF!</definedName>
    <definedName name="gazp_report">#N/A</definedName>
    <definedName name="gbhgb" hidden="1">{#N/A,#N/A,FALSE,"A";#N/A,#N/A,FALSE,"B"}</definedName>
    <definedName name="gbp">#REF!</definedName>
    <definedName name="gbr_month">#REF!</definedName>
    <definedName name="gbr_year">#REF!</definedName>
    <definedName name="gd" hidden="1">{#N/A,#N/A,FALSE,"A";#N/A,#N/A,FALSE,"B"}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eitaFlexCapexIn">#REF!</definedName>
    <definedName name="GeitaFlexGradeIn">#REF!</definedName>
    <definedName name="GeitaFlexOpexIn">#REF!</definedName>
    <definedName name="GeitaFlexOreIn">#REF!</definedName>
    <definedName name="GeitaFlexRecoveryIn">#REF!</definedName>
    <definedName name="GeitaFlexWasteIn">#REF!</definedName>
    <definedName name="GeitaHedgeBookCashflowToModel">#REF!</definedName>
    <definedName name="gen_path">#REF!</definedName>
    <definedName name="General_Information">#N/A</definedName>
    <definedName name="GetSANDValue">#N/A</definedName>
    <definedName name="GetVal">#N/A</definedName>
    <definedName name="gf">#REF!</definedName>
    <definedName name="gfdsacv" hidden="1">{#N/A,#N/A,FALSE,"A";#N/A,#N/A,FALSE,"B"}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>#N/A</definedName>
    <definedName name="ghg" hidden="1">{#N/A,#N/A,FALSE,"A";#N/A,#N/A,FALSE,"B"}</definedName>
    <definedName name="ghgnhg" hidden="1">{#N/A,#N/A,FALSE,"A";#N/A,#N/A,FALSE,"B"}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">#REF!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hidden="1">{"Valuation_Common",#N/A,FALSE,"Valuation"}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_deferred_tax_liability_beg">#REF!</definedName>
    <definedName name="gross_deferred_tax_liability_end">#REF!</definedName>
    <definedName name="grp">#REF!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">#REF!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">#REF!</definedName>
    <definedName name="H9430321">#REF!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eader1">#REF!</definedName>
    <definedName name="HedgeBookFlex">#REF!</definedName>
    <definedName name="HedgeCoTreasuryFlex">#REF!</definedName>
    <definedName name="HELP">#REF!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{#N/A,#N/A,FALSE,"Aging Summary";#N/A,#N/A,FALSE,"Ratio Analysis";#N/A,#N/A,FALSE,"Test 120 Day Accts";#N/A,#N/A,FALSE,"Tickmarks"}</definedName>
    <definedName name="hgdd" hidden="1">{#N/A,#N/A,FALSE,"A";#N/A,#N/A,FALSE,"B"}</definedName>
    <definedName name="hgdjdgyj" hidden="1">{#N/A,#N/A,FALSE,"A";#N/A,#N/A,FALSE,"B"}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>#REF!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hg">#REF!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LH">#N/A</definedName>
    <definedName name="HILH1">#N/A</definedName>
    <definedName name="history">#N/A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#N/A</definedName>
    <definedName name="hjjjjj">#N/A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hidden="1">{#N/A,#N/A,FALSE,"A";#N/A,#N/A,FALSE,"B"}</definedName>
    <definedName name="hozu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_AVG_1">'[1]22'!$P$7</definedName>
    <definedName name="I_AVG_2">'[1]22'!$T$7</definedName>
    <definedName name="i_co">#REF!</definedName>
    <definedName name="I1_AVG_1">'[1]17'!$S$7</definedName>
    <definedName name="I1_AVG_2">'[1]17'!$X$7</definedName>
    <definedName name="I2_AVG_1">'[1]17'!$AD$7</definedName>
    <definedName name="I2_AVG_2">'[1]17'!$AI$7</definedName>
    <definedName name="I3_AVG_1">'[1]17'!$AP$7</definedName>
    <definedName name="I3_AVG_2">'[1]17'!$AU$7</definedName>
    <definedName name="IAS_BS1998">#REF!</definedName>
    <definedName name="IAS_IS1998">#REF!</definedName>
    <definedName name="ica">#REF!</definedName>
    <definedName name="icb">#REF!</definedName>
    <definedName name="icbs1">#REF!</definedName>
    <definedName name="icinc1">#REF!</definedName>
    <definedName name="IdauRoyaltyPayable">#REF!</definedName>
    <definedName name="IduaCapexTotal">#REF!</definedName>
    <definedName name="IduaDepreciation">#REF!</definedName>
    <definedName name="IduaDirectCosts">#REF!</definedName>
    <definedName name="IduaDirectCostsPaid">#REF!</definedName>
    <definedName name="IduaExternalDebtBf">#REF!</definedName>
    <definedName name="IduaExternalDebtCf">#REF!</definedName>
    <definedName name="IduaExternalDebtRepaymentProfile">#REF!</definedName>
    <definedName name="IduaExternalDrawdown">#REF!</definedName>
    <definedName name="IduaExternalInterestDue">#REF!</definedName>
    <definedName name="IduaExternalInterestPaid">#REF!</definedName>
    <definedName name="IduaExternalInterestTRate">#REF!</definedName>
    <definedName name="IduaExternalRepayment">#REF!</definedName>
    <definedName name="IduaFlexCapexIn">#REF!</definedName>
    <definedName name="IduaFlexGradeIn">#REF!</definedName>
    <definedName name="IduaFlexOpexIn">#REF!</definedName>
    <definedName name="IduaFlexOreIn">#REF!</definedName>
    <definedName name="IduaFlexRecoveryIn">#REF!</definedName>
    <definedName name="IduaFlexWasteIn">#REF!</definedName>
    <definedName name="IduaGoldSalesOunces">#REF!</definedName>
    <definedName name="IduaHeapLeachMetal">#REF!</definedName>
    <definedName name="IduaHeapLeachRecovery">#REF!</definedName>
    <definedName name="IduaHeapLeachTonnes">#REF!</definedName>
    <definedName name="IduaInterCoBf">#REF!</definedName>
    <definedName name="IduaInterCoCf">#REF!</definedName>
    <definedName name="IduaInterCoDrawdown">#REF!</definedName>
    <definedName name="IduaInterCoInterest">#REF!</definedName>
    <definedName name="IduaInterCoRepayment">#REF!</definedName>
    <definedName name="IduaInterestOnCashBalances">#REF!</definedName>
    <definedName name="IduaMetalMilled">#REF!</definedName>
    <definedName name="IduaMetalMined">#REF!</definedName>
    <definedName name="IduaNBVBf">#REF!</definedName>
    <definedName name="IduaNBVCf">#REF!</definedName>
    <definedName name="IduaNetAssets">#N/A</definedName>
    <definedName name="IduaOpCostPayables">#REF!</definedName>
    <definedName name="IduaOperatingCosts">#REF!</definedName>
    <definedName name="IduaOperatingCostsPaid">#REF!</definedName>
    <definedName name="IduaOreMilled">#REF!</definedName>
    <definedName name="IduaOreMined">#REF!</definedName>
    <definedName name="IduaOtherCostPayables">#REF!</definedName>
    <definedName name="IduaOtherCostsPaid">#REF!</definedName>
    <definedName name="IduaOtherIncome">#REF!</definedName>
    <definedName name="IduaOtherIncomeReceived">#REF!</definedName>
    <definedName name="IduaOtherReceivables">#REF!</definedName>
    <definedName name="IduaRecoveredGold">#REF!</definedName>
    <definedName name="IduaRecovery">#REF!</definedName>
    <definedName name="IduaRefiningCharges">#REF!</definedName>
    <definedName name="IduaRevenue">#REF!</definedName>
    <definedName name="IduaRevenueReceivables">#REF!</definedName>
    <definedName name="IduaRevenueReceived">#REF!</definedName>
    <definedName name="IduaRevenueSpot">#REF!</definedName>
    <definedName name="IduaRoyaltyDue">#REF!</definedName>
    <definedName name="IduaRoyaltyPaid">#REF!</definedName>
    <definedName name="IduaShareholdersFunds">#N/A</definedName>
    <definedName name="IduaTaxDepreciation">#REF!</definedName>
    <definedName name="IduaTaxDue">#REF!</definedName>
    <definedName name="IduaTaxPaid">#REF!</definedName>
    <definedName name="IduaTaxPayables">#REF!</definedName>
    <definedName name="IduaWasteMined">#REF!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_Stmt">#REF!</definedName>
    <definedName name="Inc_Stmt1">#REF!</definedName>
    <definedName name="Income_202" hidden="1">{#N/A,#N/A,FALSE,"A";#N/A,#N/A,FALSE,"B"}</definedName>
    <definedName name="income_tax_expense">#REF!</definedName>
    <definedName name="incstm">#N/A</definedName>
    <definedName name="Index2" hidden="1">{#N/A,#N/A,FALSE,"Aging Summary";#N/A,#N/A,FALSE,"Ratio Analysis";#N/A,#N/A,FALSE,"Test 120 Day Accts";#N/A,#N/A,FALSE,"Tickmarks"}</definedName>
    <definedName name="Indonesia">#N/A</definedName>
    <definedName name="Inflated_ARO_09">#REF!</definedName>
    <definedName name="Inflated_ARO_10">#REF!</definedName>
    <definedName name="Inflated_ARO_11">#REF!</definedName>
    <definedName name="Inflated_ARO_12">#REF!</definedName>
    <definedName name="Inflated_ARO_13">#REF!</definedName>
    <definedName name="Inflated_ARO_14">#REF!</definedName>
    <definedName name="Inflated_ARO_15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S">#REF!</definedName>
    <definedName name="intan1">#REF!</definedName>
    <definedName name="intan2">#REF!</definedName>
    <definedName name="intan3">#REF!</definedName>
    <definedName name="IntCo">#REF!</definedName>
    <definedName name="IntCoMemberSet">#REF!</definedName>
    <definedName name="intcopy">#REF!</definedName>
    <definedName name="interest">#REF!</definedName>
    <definedName name="Interest_accrued">#REF!</definedName>
    <definedName name="interestusd">#REF!</definedName>
    <definedName name="intpaste">#REF!</definedName>
    <definedName name="INV">#REF!</definedName>
    <definedName name="invent1">#REF!</definedName>
    <definedName name="invent2">#REF!</definedName>
    <definedName name="investing">#REF!</definedName>
    <definedName name="INVESTMENTS">#N/A</definedName>
    <definedName name="invprop1">#REF!</definedName>
    <definedName name="invprop2">#REF!</definedName>
    <definedName name="invprop3">#REF!</definedName>
    <definedName name="IPO_costs">#REF!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a">#REF!</definedName>
    <definedName name="IRRanl">#REF!</definedName>
    <definedName name="irrb">#REF!</definedName>
    <definedName name="irrc">#REF!</definedName>
    <definedName name="iuk" hidden="1">{#N/A,#N/A,FALSE,"A";#N/A,#N/A,FALSE,"B"}</definedName>
    <definedName name="iy" hidden="1">{#N/A,#N/A,FALSE,"МТВ"}</definedName>
    <definedName name="Jan" hidden="1">{#N/A,#N/A,FALSE,"A";#N/A,#N/A,FALSE,"B"}</definedName>
    <definedName name="Jan_01">#N/A</definedName>
    <definedName name="Jan_02">#N/A</definedName>
    <definedName name="jarkova" hidden="1">{#N/A,#N/A,FALSE,"A";#N/A,#N/A,FALSE,"B"}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>#REF!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{#N/A,#N/A,FALSE,"A";#N/A,#N/A,FALSE,"B"}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oint_ratio">#REF!</definedName>
    <definedName name="jpg" hidden="1">{"param,for jpg,pg1",#N/A,FALSE,"Parameters";"param,for jpg,pg2",#N/A,FALSE,"Parameters"}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">#N/A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HKH">#REF!</definedName>
    <definedName name="kik" hidden="1">{#N/A,#N/A,FALSE,"A";#N/A,#N/A,FALSE,"B"}</definedName>
    <definedName name="kikfjhj" hidden="1">{#N/A,#N/A,FALSE,"A";#N/A,#N/A,FALSE,"B"}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" hidden="1">{#N/A,#N/A,FALSE,"A";#N/A,#N/A,FALSE,"B"}</definedName>
    <definedName name="KJHFDS">#N/A</definedName>
    <definedName name="kjhuhoiu" hidden="1">{#N/A,#N/A,FALSE,"A";#N/A,#N/A,FALSE,"B"}</definedName>
    <definedName name="KKHH">#REF!</definedName>
    <definedName name="kkk" hidden="1">{#N/A,#N/A,FALSE,"A";#N/A,#N/A,FALSE,"B"}</definedName>
    <definedName name="KL" hidden="1">{#N/A,#N/A,FALSE,"A";#N/A,#N/A,FALSE,"B"}</definedName>
    <definedName name="Kod">#N/A</definedName>
    <definedName name="Kompassenko" hidden="1">{#N/A,#N/A,FALSE,"A";#N/A,#N/A,FALSE,"B"}</definedName>
    <definedName name="ksajdn">#REF!</definedName>
    <definedName name="kuikui" hidden="1">{#N/A,#N/A,FALSE,"A";#N/A,#N/A,FALSE,"B"}</definedName>
    <definedName name="Kumkol" hidden="1">{#N/A,#N/A,FALSE,"Сентябрь";#N/A,#N/A,FALSE,"Пояснительная сентябре 99"}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_IS">#REF!</definedName>
    <definedName name="Last_Row">IF(Values_Entered,Header_Row+Number_of_Payments,Header_Row)</definedName>
    <definedName name="Last_Row_2">IF(Values_Entered,Header_Row+Number_of_payments_2,Header_Row)</definedName>
    <definedName name="Letter_of_Protest">#N/A</definedName>
    <definedName name="Libor_Rate_12">#REF!</definedName>
    <definedName name="Libor_Rate_3">#REF!</definedName>
    <definedName name="Libor_Rate_6">#REF!</definedName>
    <definedName name="LIBORIn">#REF!</definedName>
    <definedName name="limcount" hidden="1">1</definedName>
    <definedName name="List_Curr">#REF!</definedName>
    <definedName name="ljlk" hidden="1">{#N/A,#N/A,FALSE,"A";#N/A,#N/A,FALSE,"B"}</definedName>
    <definedName name="LK">#N/A</definedName>
    <definedName name="LKff" hidden="1">{#N/A,#N/A,FALSE,"A";#N/A,#N/A,FALSE,"B"}</definedName>
    <definedName name="lkj" hidden="1">{"print95",#N/A,FALSE,"1995E.XLS";"print96",#N/A,FALSE,"1996E.XLS"}</definedName>
    <definedName name="lkli" hidden="1">{#N/A,#N/A,FALSE,"A";#N/A,#N/A,FALSE,"B"}</definedName>
    <definedName name="ll" hidden="1">{#N/A,#N/A,FALSE,"A";#N/A,#N/A,FALSE,"B"}</definedName>
    <definedName name="LLCR">#REF!</definedName>
    <definedName name="llj" hidden="1">{#N/A,#N/A,FALSE,"A";#N/A,#N/A,FALSE,"B"}</definedName>
    <definedName name="LLL">#REF!,#REF!</definedName>
    <definedName name="llll">#REF!</definedName>
    <definedName name="Loan_from_Halyk">#REF!</definedName>
    <definedName name="LoanCoProceedsAccBf">#REF!</definedName>
    <definedName name="LoanCoProceedsAccCf">#REF!</definedName>
    <definedName name="LOANS_ADVANCES">#N/A</definedName>
    <definedName name="log_file_path">#REF!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P">#REF!</definedName>
    <definedName name="LU" hidden="1">{#N/A,#N/A,FALSE,"A";#N/A,#N/A,FALSE,"B"}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table">#REF!</definedName>
    <definedName name="M12_COSTS">#REF!</definedName>
    <definedName name="M13_TRADEREC">#REF!</definedName>
    <definedName name="Mar_01">#N/A</definedName>
    <definedName name="Mar_02">#N/A</definedName>
    <definedName name="Market_rates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_01">#N/A</definedName>
    <definedName name="May_02">#N/A</definedName>
    <definedName name="maykzts">#REF!</definedName>
    <definedName name="MEWarning" hidden="1">1</definedName>
    <definedName name="mgmt_eo1">#REF!</definedName>
    <definedName name="mgmt_eo2">#REF!</definedName>
    <definedName name="mgmt_joint">#REF!</definedName>
    <definedName name="Mheading">#N/A</definedName>
    <definedName name="Mis_Def">#REF!</definedName>
    <definedName name="mm">1000000</definedName>
    <definedName name="mnthss">#REF!</definedName>
    <definedName name="ModelStartDateIn">#REF!</definedName>
    <definedName name="Monetary_Precision">#REF!</definedName>
    <definedName name="MonthsPerPeriodIn">#REF!</definedName>
    <definedName name="MonthsPerYearIn">#REF!</definedName>
    <definedName name="movement" hidden="1">{#N/A,#N/A,FALSE,"A";#N/A,#N/A,FALSE,"B"}</definedName>
    <definedName name="movement1" hidden="1">{#N/A,#N/A,FALSE,"A";#N/A,#N/A,FALSE,"B"}</definedName>
    <definedName name="mrp">#REF!</definedName>
    <definedName name="MS_INTCO">#REF!</definedName>
    <definedName name="MS_M004">#REF!</definedName>
    <definedName name="n" hidden="1">{#N/A,#N/A,FALSE,"МТВ"}</definedName>
    <definedName name="n_sv">#N/A</definedName>
    <definedName name="Name">#REF!</definedName>
    <definedName name="NAMES">#REF!</definedName>
    <definedName name="NameTable1">#REF!</definedName>
    <definedName name="NameTable2">#REF!</definedName>
    <definedName name="NameTable3">#REF!</definedName>
    <definedName name="NameTable4">#REF!</definedName>
    <definedName name="NBK">89.57</definedName>
    <definedName name="ncass1">#REF!</definedName>
    <definedName name="ncass2">#REF!</definedName>
    <definedName name="ncass3">#REF!</definedName>
    <definedName name="NEC_BALANCE_SHEET">#REF!</definedName>
    <definedName name="NEC_FINANCIAL_STATEMENTS">#REF!</definedName>
    <definedName name="NEC_FINANCING">#REF!</definedName>
    <definedName name="NEC_Profit_Loss">#REF!</definedName>
    <definedName name="NEC_SENSITIVITIES">#REF!</definedName>
    <definedName name="net">#REF!</definedName>
    <definedName name="NetCashflowFromOperations">#REF!</definedName>
    <definedName name="netto">#REF!</definedName>
    <definedName name="nhg" hidden="1">{#N/A,#N/A,FALSE,"A";#N/A,#N/A,FALSE,"B"}</definedName>
    <definedName name="nhnh" hidden="1">{#N/A,#N/A,FALSE,"A";#N/A,#N/A,FALSE,"B"}</definedName>
    <definedName name="niohio" hidden="1">{#N/A,#N/A,TRUE,"Лист1";#N/A,#N/A,TRUE,"Лист2";#N/A,#N/A,TRUE,"Лист3"}</definedName>
    <definedName name="No.10">#REF!</definedName>
    <definedName name="No.15">#REF!</definedName>
    <definedName name="No.16">#REF!</definedName>
    <definedName name="No.19">#REF!</definedName>
    <definedName name="No.20">#REF!</definedName>
    <definedName name="No.22">#REF!</definedName>
    <definedName name="No.27">#REF!</definedName>
    <definedName name="noncash">#REF!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NumRowTbl1">'[1]13'!$M$216</definedName>
    <definedName name="NumRowTbl2">'[1]13'!$M$234</definedName>
    <definedName name="NumRowTbl3">'[1]13'!$M$255</definedName>
    <definedName name="NumRowTbl4">'[1]23'!#REF!</definedName>
    <definedName name="NumRowTbl5">'[1]13'!$M$288</definedName>
    <definedName name="NumRowTbl6">'[1]23'!$M$168</definedName>
    <definedName name="o">#N/A</definedName>
    <definedName name="ObuasiCapexTotal">#REF!</definedName>
    <definedName name="ObuasiDepreciation">#REF!</definedName>
    <definedName name="ObuasiDirectCosts">#REF!</definedName>
    <definedName name="ObuasiDirectCostsPaid">#REF!</definedName>
    <definedName name="ObuasiExternalDebtBf">#REF!</definedName>
    <definedName name="ObuasiExternalDebtCf">#REF!</definedName>
    <definedName name="ObuasiExternalDrawdown">#REF!</definedName>
    <definedName name="ObuasiExternalInterestDue">#REF!</definedName>
    <definedName name="ObuasiExternalInterestPaid">#REF!</definedName>
    <definedName name="ObuasiExternalInterestRate">#REF!</definedName>
    <definedName name="ObuasiExternalRepayment">#REF!</definedName>
    <definedName name="ObuasiFlexCapexIn">#REF!</definedName>
    <definedName name="ObuasiFlexExplorationIn">#REF!</definedName>
    <definedName name="ObuasiFlexGradeIn">#REF!</definedName>
    <definedName name="ObuasiFlexHeadOfficeIn">#REF!</definedName>
    <definedName name="ObuasiFlexKiminIn">#REF!</definedName>
    <definedName name="ObuasiFlexOpexIn">#REF!</definedName>
    <definedName name="ObuasiFlexOreIn">#REF!</definedName>
    <definedName name="ObuasiFlexRecoveryIn">#REF!</definedName>
    <definedName name="ObuasiFlexWasteIn">#REF!</definedName>
    <definedName name="ObuasiGoldSalesOunces">#REF!</definedName>
    <definedName name="ObuasiGroupExploration">#REF!</definedName>
    <definedName name="ObuasiHeadOfficeCost">#REF!</definedName>
    <definedName name="ObuasiInterCoBf">#REF!</definedName>
    <definedName name="ObuasiInterCoCf">#REF!</definedName>
    <definedName name="ObuasiInterCoDrawdown">#REF!</definedName>
    <definedName name="ObuasiInterCoInterest">#REF!</definedName>
    <definedName name="ObuasiInterCoRepayment">#REF!</definedName>
    <definedName name="ObuasiInterestOnCashBalances">#REF!</definedName>
    <definedName name="ObuasiKiminCosts">#REF!</definedName>
    <definedName name="ObuasiMetalMilled">#REF!</definedName>
    <definedName name="ObuasiMetalMined">#REF!</definedName>
    <definedName name="ObuasiNBVBf">#REF!</definedName>
    <definedName name="ObuasiNBVCf">#REF!</definedName>
    <definedName name="ObuasiOpCostPayables">#REF!</definedName>
    <definedName name="ObuasiOpCostsPaid">#REF!</definedName>
    <definedName name="ObuasiOperatingCosts">#REF!</definedName>
    <definedName name="ObuasiOperatingCostsPaid">#REF!</definedName>
    <definedName name="ObuasiOreMilled">#REF!</definedName>
    <definedName name="ObuasiOreMined">#REF!</definedName>
    <definedName name="ObuasiOtherCostPayables">#REF!</definedName>
    <definedName name="ObuasiOtherCostsPaid">#REF!</definedName>
    <definedName name="ObuasiOtherIncome">#REF!</definedName>
    <definedName name="ObuasiOtherIncomeReceived">#REF!</definedName>
    <definedName name="ObuasiOtherReceivables">#REF!</definedName>
    <definedName name="ObuasiRecoveredGold">#REF!</definedName>
    <definedName name="ObuasiRecovery">#REF!</definedName>
    <definedName name="ObuasiRefiningCharges">#REF!</definedName>
    <definedName name="ObuasiRevenue">#REF!</definedName>
    <definedName name="ObuasiRevenueReceivables">#REF!</definedName>
    <definedName name="ObuasiRevenueReceived">#REF!</definedName>
    <definedName name="ObuasiRevenueSpot">#REF!</definedName>
    <definedName name="ObuasiRoyaltyDue">#REF!</definedName>
    <definedName name="ObuasiRoyaltyPaid">#REF!</definedName>
    <definedName name="ObuasiRoyaltyPayables">#REF!</definedName>
    <definedName name="ObuasiSurfaceMetalMilled">#REF!</definedName>
    <definedName name="ObuasiSurfaceMetalMined">#REF!</definedName>
    <definedName name="ObuasiSurfaceMilled">#REF!</definedName>
    <definedName name="ObuasiSurfaceMined">#REF!</definedName>
    <definedName name="ObuasiSurfaceRecovery">#REF!</definedName>
    <definedName name="ObuasiTailsMetalMilled">#REF!</definedName>
    <definedName name="ObuasiTailsMetalMined">#REF!</definedName>
    <definedName name="ObuasiTailsMilled">#REF!</definedName>
    <definedName name="ObuasiTailsMined">#REF!</definedName>
    <definedName name="ObuasiTailsRecovery">#REF!</definedName>
    <definedName name="ObuasiTaxDepreciation">#REF!</definedName>
    <definedName name="ObuasiTaxDue">#REF!</definedName>
    <definedName name="ObuasiTaxPaid">#N/A</definedName>
    <definedName name="ObuasiTaxPayables">#N/A</definedName>
    <definedName name="ObuasiWasteMined">#N/A</definedName>
    <definedName name="oct">#REF!</definedName>
    <definedName name="Oct_01">#N/A</definedName>
    <definedName name="Oct_02">#N/A</definedName>
    <definedName name="of">#REF!</definedName>
    <definedName name="oi">#REF!</definedName>
    <definedName name="ok" hidden="1">{#N/A,#N/A,FALSE,"Aging Summary";#N/A,#N/A,FALSE,"Ratio Analysis";#N/A,#N/A,FALSE,"Test 120 Day Accts";#N/A,#N/A,FALSE,"Tickmarks"}</definedName>
    <definedName name="oldcalculation" hidden="1">{#N/A,#N/A,FALSE,"A";#N/A,#N/A,FALSE,"B"}</definedName>
    <definedName name="OLE_LINK2" localSheetId="0">Ф2!$A$40</definedName>
    <definedName name="opactivities">#REF!</definedName>
    <definedName name="Opex_CPI">#REF!</definedName>
    <definedName name="OPEX_CPI_tj">#REF!</definedName>
    <definedName name="OPEX_SENSITIVITIES">#REF!</definedName>
    <definedName name="OpExIndex_KR">#REF!</definedName>
    <definedName name="ore">#N/A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ste">#REF!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_Date">DATE(YEAR(Loan_Start),MONTH(Loan_Start)+Payment_Number,DAY(Loan_Start))</definedName>
    <definedName name="pbc">#REF!</definedName>
    <definedName name="PBC_FS" hidden="1">{#N/A,#N/A,FALSE,"Aging Summary";#N/A,#N/A,FALSE,"Ratio Analysis";#N/A,#N/A,FALSE,"Test 120 Day Accts";#N/A,#N/A,FALSE,"Tickmarks"}</definedName>
    <definedName name="PE_vlookup">#N/A</definedName>
    <definedName name="PeriodFrom">#REF!</definedName>
    <definedName name="Periodic_rate">[0]!Annual_interest_rate/[0]!Payments_per_year</definedName>
    <definedName name="PeriodsAfterMineLifeIn">#REF!</definedName>
    <definedName name="PeriodsBeforeDrawdown">#REF!</definedName>
    <definedName name="PeriodsBeforeRepayment">#REF!</definedName>
    <definedName name="PeriodTo">#REF!</definedName>
    <definedName name="pfnhfns">#REF!</definedName>
    <definedName name="PgTable">#N/A</definedName>
    <definedName name="Pivot_division">#N/A</definedName>
    <definedName name="PL_M1">#REF!</definedName>
    <definedName name="PL1_1">#REF!</definedName>
    <definedName name="PL1_2">#REF!</definedName>
    <definedName name="PL1_3">#REF!</definedName>
    <definedName name="PL11_1">#REF!</definedName>
    <definedName name="PL11_2">#REF!</definedName>
    <definedName name="PL11_3">#REF!</definedName>
    <definedName name="PL11_4">#REF!</definedName>
    <definedName name="PL15_1">#REF!</definedName>
    <definedName name="PL15_2">#REF!</definedName>
    <definedName name="PL15_3">#REF!</definedName>
    <definedName name="PL16_1">#REF!</definedName>
    <definedName name="PL16_2">#REF!</definedName>
    <definedName name="PL17_1">#REF!</definedName>
    <definedName name="PL17_2">#REF!</definedName>
    <definedName name="PL17_3">#REF!</definedName>
    <definedName name="PL2_1">#REF!</definedName>
    <definedName name="PL2_2">#REF!</definedName>
    <definedName name="PL2_3">#REF!</definedName>
    <definedName name="PL20_1">#REF!</definedName>
    <definedName name="PL20_2">#REF!</definedName>
    <definedName name="PL20_3">#REF!</definedName>
    <definedName name="PL20_4">#REF!</definedName>
    <definedName name="PL20_5">#REF!</definedName>
    <definedName name="PL20_6">#REF!</definedName>
    <definedName name="PL21_1">#REF!</definedName>
    <definedName name="PL21_2">#REF!</definedName>
    <definedName name="PL3_1">#REF!</definedName>
    <definedName name="PL3_2">#REF!</definedName>
    <definedName name="PL3_3">#REF!</definedName>
    <definedName name="PL3_4">#REF!</definedName>
    <definedName name="PL3_5">#REF!</definedName>
    <definedName name="PL3_6">#REF!</definedName>
    <definedName name="PL43_1_A">#REF!</definedName>
    <definedName name="PL43_1_B">#REF!</definedName>
    <definedName name="PL43_2">#REF!</definedName>
    <definedName name="PL44_1_A">#REF!</definedName>
    <definedName name="PL44_1_B">#REF!</definedName>
    <definedName name="PL44_2">#REF!</definedName>
    <definedName name="PL45_A">#REF!</definedName>
    <definedName name="PL45_B">#REF!</definedName>
    <definedName name="PL50_1">#REF!</definedName>
    <definedName name="PL50_2">#REF!</definedName>
    <definedName name="PL50_3">#REF!</definedName>
    <definedName name="PL51_1">#REF!</definedName>
    <definedName name="PL51_2">#REF!</definedName>
    <definedName name="PL51_3">#REF!</definedName>
    <definedName name="PL53_A">#REF!</definedName>
    <definedName name="PL53_B">#REF!</definedName>
    <definedName name="PLFX">#REF!</definedName>
    <definedName name="PLFX1">#REF!</definedName>
    <definedName name="plqtr">#N/A</definedName>
    <definedName name="plqtr199">#REF!</definedName>
    <definedName name="plqtr299">#N/A</definedName>
    <definedName name="plytd2">#N/A</definedName>
    <definedName name="plytd99">#N/A</definedName>
    <definedName name="pm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N1_A">#REF!</definedName>
    <definedName name="PN1_B">#REF!</definedName>
    <definedName name="PN1_C">#REF!</definedName>
    <definedName name="PN2_A">#REF!</definedName>
    <definedName name="PN2_B">#REF!</definedName>
    <definedName name="po">#REF!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PE_headings">#REF!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exp_1">#REF!</definedName>
    <definedName name="prepexp_2">#REF!</definedName>
    <definedName name="prepexp1">#REF!</definedName>
    <definedName name="prepexp2">#REF!</definedName>
    <definedName name="prez1">#N/A</definedName>
    <definedName name="price">#REF!</definedName>
    <definedName name="Print_Area_Reset">OFFSET(Full_Print,0,0,Last_Row)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">#REF!</definedName>
    <definedName name="PRINTALL">#N/A</definedName>
    <definedName name="PRINTALLLEADS">#N/A</definedName>
    <definedName name="printarea">#REF!</definedName>
    <definedName name="printb">#REF!</definedName>
    <definedName name="printc">#REF!</definedName>
    <definedName name="PRINTJ">#N/A</definedName>
    <definedName name="printk">#REF!</definedName>
    <definedName name="PrintTitles">#REF!</definedName>
    <definedName name="Prior">#REF!</definedName>
    <definedName name="Prob_ResRec">#REF!</definedName>
    <definedName name="Prob_ResRec1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008_">#REF!</definedName>
    <definedName name="Production_2009_">#REF!</definedName>
    <definedName name="Production_2010_">#REF!</definedName>
    <definedName name="Production_2011_">#REF!</definedName>
    <definedName name="Production_2012_">#REF!</definedName>
    <definedName name="Production_2013_">#REF!</definedName>
    <definedName name="Production_2014_">#REF!</definedName>
    <definedName name="Production_2015_">#REF!</definedName>
    <definedName name="Production_2016_">#REF!</definedName>
    <definedName name="Production_2017_">#REF!</definedName>
    <definedName name="Production_2018_">#REF!</definedName>
    <definedName name="Production_2019_">#REF!</definedName>
    <definedName name="Production_2020_">#REF!</definedName>
    <definedName name="Production_2021_">#REF!</definedName>
    <definedName name="Production_2022_">#REF!</definedName>
    <definedName name="Production_2023_">#REF!</definedName>
    <definedName name="Production_2024_">#REF!</definedName>
    <definedName name="Production_2025_">#REF!</definedName>
    <definedName name="Production_2026_">#REF!</definedName>
    <definedName name="Production_2027_">#REF!</definedName>
    <definedName name="Production_2028_">#REF!</definedName>
    <definedName name="Production_2029_">#REF!</definedName>
    <definedName name="Production_2030_">#REF!</definedName>
    <definedName name="Production_2031_">#REF!</definedName>
    <definedName name="Production_2032_">#REF!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roj_Meth">#REF!</definedName>
    <definedName name="provcont1">#REF!</definedName>
    <definedName name="Proved_ResRec">#REF!</definedName>
    <definedName name="Proved_ResRec1">#REF!</definedName>
    <definedName name="PutHeader">#N/A</definedName>
    <definedName name="PV_of_inflated_ARO_introd_08">#REF!</definedName>
    <definedName name="PV_of_inflated_ARO_introd_09">#REF!</definedName>
    <definedName name="PV_of_inflated_ARO_introd_10">#REF!</definedName>
    <definedName name="PV_of_inflated_ARO_introd_11">#REF!</definedName>
    <definedName name="PV_of_inflated_ARO_introd_12">#REF!</definedName>
    <definedName name="PV_of_inflated_ARO_introd_13">#REF!</definedName>
    <definedName name="PV_of_inflated_ARO_introd_14">#REF!</definedName>
    <definedName name="PV_of_inflated_ARO_introd_15">#REF!</definedName>
    <definedName name="PV_of_inflated_ARO_introd_2008">#REF!</definedName>
    <definedName name="PV_of_inflated_ARO_introd_2009">#REF!</definedName>
    <definedName name="PV_of_inflated_ARO_introd_2010">#REF!</definedName>
    <definedName name="PV_of_inflated_ARO_introd_2011">#REF!</definedName>
    <definedName name="PV_of_inflated_ARO_introd_2012">#REF!</definedName>
    <definedName name="PV_of_inflated_ARO_introd_2013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z">#REF!</definedName>
    <definedName name="q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4_labour">SUM(#REF!)</definedName>
    <definedName name="Q4_Materials">SUM(#REF!)</definedName>
    <definedName name="Q4_Overheads">SUM(#REF!,#REF!,#REF!)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" hidden="1">{#N/A,#N/A,FALSE,"Aging Summary";#N/A,#N/A,FALSE,"Ratio Analysis";#N/A,#N/A,FALSE,"Test 120 Day Accts";#N/A,#N/A,FALSE,"Tickmarks"}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{#N/A,#N/A,FALSE,"Aging Summary";#N/A,#N/A,FALSE,"Ratio Analysis";#N/A,#N/A,FALSE,"Test 120 Day Accts";#N/A,#N/A,FALSE,"Tickmarks"}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ewqe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_Factor">#REF!</definedName>
    <definedName name="ra">#REF!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r">#REF!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{#N/A,#N/A,FALSE,"A";#N/A,#N/A,FALSE,"B"}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CONC_DEPR">#REF!</definedName>
    <definedName name="Ref">#REF!</definedName>
    <definedName name="Ref_3">#REF!</definedName>
    <definedName name="refined">#REF!</definedName>
    <definedName name="RegionTable1">#REF!</definedName>
    <definedName name="RegionTable2">#REF!</definedName>
    <definedName name="RegionTable3">#REF!</definedName>
    <definedName name="RegionTable4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lsomaz">IF(Values_Entered,Header_Row+Number_of_payments_2,Header_Row)</definedName>
    <definedName name="rep">#REF!</definedName>
    <definedName name="Reportin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sidual_difference">#REF!</definedName>
    <definedName name="respirators">#REF!</definedName>
    <definedName name="RevenueSpotPriceIn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W_F_T1_1">'[1]23'!#REF!</definedName>
    <definedName name="rp">#REF!</definedName>
    <definedName name="rreg" hidden="1">{#N/A,#N/A,FALSE,"A";#N/A,#N/A,FALSE,"B"}</definedName>
    <definedName name="rrrrrrrrrrrrrrrrrrrrrrrrrrrrrrrrrrrr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>#REF!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tt" hidden="1">{#N/A,#N/A,TRUE,"Лист1";#N/A,#N/A,TRUE,"Лист2";#N/A,#N/A,TRUE,"Лист3"}</definedName>
    <definedName name="rty" hidden="1">{#N/A,#N/A,FALSE,"МТВ"}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name">#REF!</definedName>
    <definedName name="RUR">4.97</definedName>
    <definedName name="rur_month">#REF!</definedName>
    <definedName name="rur_year">#REF!</definedName>
    <definedName name="rus">#REF!</definedName>
    <definedName name="RUSBSHEADER">#N/A</definedName>
    <definedName name="RUSSIANBS">#N/A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">#REF!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1_">#REF!</definedName>
    <definedName name="s1_0">#REF!</definedName>
    <definedName name="s1_1">#REF!</definedName>
    <definedName name="S10_">#REF!</definedName>
    <definedName name="S10_G1">#REF!</definedName>
    <definedName name="S10_G2">#REF!</definedName>
    <definedName name="S10_G3">#REF!</definedName>
    <definedName name="S10_G4">#REF!</definedName>
    <definedName name="S10_G5">#REF!</definedName>
    <definedName name="S10_G6">#REF!</definedName>
    <definedName name="S100_G1">#REF!</definedName>
    <definedName name="S100_G2">#REF!</definedName>
    <definedName name="S100_G3">#REF!</definedName>
    <definedName name="S100_G4">#REF!</definedName>
    <definedName name="S100_G5">#REF!</definedName>
    <definedName name="S100_G6">#REF!</definedName>
    <definedName name="S11_">#REF!</definedName>
    <definedName name="S110_G1">#REF!</definedName>
    <definedName name="S110_G2">#REF!</definedName>
    <definedName name="S110_G3">#REF!</definedName>
    <definedName name="S110_G4">#REF!</definedName>
    <definedName name="S110_G5">#REF!</definedName>
    <definedName name="S110_G6">#REF!</definedName>
    <definedName name="S12_">#REF!</definedName>
    <definedName name="S120_G1">#REF!</definedName>
    <definedName name="S120_G2">#REF!</definedName>
    <definedName name="S120_G3">#REF!</definedName>
    <definedName name="S120_G4">#REF!</definedName>
    <definedName name="S120_G5">#REF!</definedName>
    <definedName name="S120_G6">#REF!</definedName>
    <definedName name="S13_">#REF!</definedName>
    <definedName name="S130_G1">#REF!</definedName>
    <definedName name="S130_G2">#REF!</definedName>
    <definedName name="S130_G3">#REF!</definedName>
    <definedName name="S130_G4">#REF!</definedName>
    <definedName name="S130_G5">#REF!</definedName>
    <definedName name="S130_G6">#REF!</definedName>
    <definedName name="S14_">#REF!</definedName>
    <definedName name="S140_G1">#REF!</definedName>
    <definedName name="S140_G2">#REF!</definedName>
    <definedName name="S140_G3">#REF!</definedName>
    <definedName name="S140_G4">#REF!</definedName>
    <definedName name="S140_G5">#REF!</definedName>
    <definedName name="S140_G6">#REF!</definedName>
    <definedName name="S15_">#REF!</definedName>
    <definedName name="S150_G1">#REF!</definedName>
    <definedName name="S150_G2">#REF!</definedName>
    <definedName name="S150_G3">#REF!</definedName>
    <definedName name="S150_G4">#REF!</definedName>
    <definedName name="S150_G5">#REF!</definedName>
    <definedName name="S150_G6">#REF!</definedName>
    <definedName name="S16_">#REF!</definedName>
    <definedName name="S160_G1">#REF!</definedName>
    <definedName name="S160_G2">#REF!</definedName>
    <definedName name="S160_G3">#REF!</definedName>
    <definedName name="S160_G4">#REF!</definedName>
    <definedName name="S160_G5">#REF!</definedName>
    <definedName name="S160_G6">#REF!</definedName>
    <definedName name="S17_">#REF!</definedName>
    <definedName name="S170_G1">#REF!</definedName>
    <definedName name="S170_G2">#REF!</definedName>
    <definedName name="S170_G3">#REF!</definedName>
    <definedName name="S170_G4">#REF!</definedName>
    <definedName name="S170_G5">#REF!</definedName>
    <definedName name="S170_G6">#REF!</definedName>
    <definedName name="S18_">#REF!</definedName>
    <definedName name="S180_G1">#REF!</definedName>
    <definedName name="S180_G2">#REF!</definedName>
    <definedName name="S180_G3">#REF!</definedName>
    <definedName name="S180_G4">#REF!</definedName>
    <definedName name="S180_G5">#REF!</definedName>
    <definedName name="S180_G6">#REF!</definedName>
    <definedName name="S19_">#REF!</definedName>
    <definedName name="S190_G1">#REF!</definedName>
    <definedName name="S190_G2">#REF!</definedName>
    <definedName name="S190_G3">#REF!</definedName>
    <definedName name="S190_G4">#REF!</definedName>
    <definedName name="S190_G5">#REF!</definedName>
    <definedName name="S190_G6">#REF!</definedName>
    <definedName name="S2_">#REF!</definedName>
    <definedName name="S20_">#REF!</definedName>
    <definedName name="S20_G1">#REF!</definedName>
    <definedName name="S20_G2">#REF!</definedName>
    <definedName name="S20_G3">#REF!</definedName>
    <definedName name="S20_G4">#REF!</definedName>
    <definedName name="S20_G5">#REF!</definedName>
    <definedName name="S20_G6">#REF!</definedName>
    <definedName name="S200_G1">#REF!</definedName>
    <definedName name="S200_G2">#REF!</definedName>
    <definedName name="S200_G3">#REF!</definedName>
    <definedName name="S200_G4">#REF!</definedName>
    <definedName name="S200_G5">#REF!</definedName>
    <definedName name="S200_G6">#REF!</definedName>
    <definedName name="S210_G1">#REF!</definedName>
    <definedName name="S210_G2">#REF!</definedName>
    <definedName name="S210_G3">#REF!</definedName>
    <definedName name="S210_G4">#REF!</definedName>
    <definedName name="S210_G5">#REF!</definedName>
    <definedName name="S210_G6">#REF!</definedName>
    <definedName name="S220_G1">#REF!</definedName>
    <definedName name="S220_G2">#REF!</definedName>
    <definedName name="S220_G3">#REF!</definedName>
    <definedName name="S220_G4">#REF!</definedName>
    <definedName name="S220_G5">#REF!</definedName>
    <definedName name="S220_G6">#REF!</definedName>
    <definedName name="S230_G1">#REF!</definedName>
    <definedName name="S230_G2">#REF!</definedName>
    <definedName name="S230_G3">#REF!</definedName>
    <definedName name="S230_G4">#REF!</definedName>
    <definedName name="S230_G5">#REF!</definedName>
    <definedName name="S230_G6">#REF!</definedName>
    <definedName name="S240_G1">#REF!</definedName>
    <definedName name="S240_G2">#REF!</definedName>
    <definedName name="S240_G3">#REF!</definedName>
    <definedName name="S240_G4">#REF!</definedName>
    <definedName name="S240_G5">#REF!</definedName>
    <definedName name="S240_G6">#REF!</definedName>
    <definedName name="S250_G1">#REF!</definedName>
    <definedName name="S250_G2">#REF!</definedName>
    <definedName name="S250_G3">#REF!</definedName>
    <definedName name="S250_G4">#REF!</definedName>
    <definedName name="S250_G5">#REF!</definedName>
    <definedName name="S250_G6">#REF!</definedName>
    <definedName name="S260_G1">#REF!</definedName>
    <definedName name="S260_G2">#REF!</definedName>
    <definedName name="S260_G3">#REF!</definedName>
    <definedName name="S260_G4">#REF!</definedName>
    <definedName name="S260_G5">#REF!</definedName>
    <definedName name="S260_G6">#REF!</definedName>
    <definedName name="S270_G1">#REF!</definedName>
    <definedName name="S270_G2">#REF!</definedName>
    <definedName name="S270_G3">#REF!</definedName>
    <definedName name="S270_G4">#REF!</definedName>
    <definedName name="S270_G5">#REF!</definedName>
    <definedName name="S270_G6">#REF!</definedName>
    <definedName name="S280_G1">#REF!</definedName>
    <definedName name="S280_G2">#REF!</definedName>
    <definedName name="S280_G3">#REF!</definedName>
    <definedName name="S280_G4">#REF!</definedName>
    <definedName name="S280_G5">#REF!</definedName>
    <definedName name="S280_G6">#REF!</definedName>
    <definedName name="S290_G1">#REF!</definedName>
    <definedName name="S290_G2">#REF!</definedName>
    <definedName name="S290_G3">#REF!</definedName>
    <definedName name="S290_G4">#REF!</definedName>
    <definedName name="S290_G5">#REF!</definedName>
    <definedName name="S290_G6">#REF!</definedName>
    <definedName name="S3_">#REF!</definedName>
    <definedName name="S30_G1">#REF!</definedName>
    <definedName name="S30_G2">#REF!</definedName>
    <definedName name="S30_G3">#REF!</definedName>
    <definedName name="S30_G4">#REF!</definedName>
    <definedName name="S30_G5">#REF!</definedName>
    <definedName name="S30_G6">#REF!</definedName>
    <definedName name="S300_G1">#REF!</definedName>
    <definedName name="S300_G2">#REF!</definedName>
    <definedName name="S300_G3">#REF!</definedName>
    <definedName name="S300_G4">#REF!</definedName>
    <definedName name="S300_G5">#REF!</definedName>
    <definedName name="S300_G6">#REF!</definedName>
    <definedName name="S310_G1">#REF!</definedName>
    <definedName name="S310_G2">#REF!</definedName>
    <definedName name="S310_G3">#REF!</definedName>
    <definedName name="S310_G4">#REF!</definedName>
    <definedName name="S310_G5">#REF!</definedName>
    <definedName name="S310_G6">#REF!</definedName>
    <definedName name="S320_G1">#REF!</definedName>
    <definedName name="S320_G2">#REF!</definedName>
    <definedName name="S320_G3">#REF!</definedName>
    <definedName name="S320_G4">#REF!</definedName>
    <definedName name="S320_G5">#REF!</definedName>
    <definedName name="S320_G6">#REF!</definedName>
    <definedName name="S330_G1">#REF!</definedName>
    <definedName name="S330_G2">#REF!</definedName>
    <definedName name="S330_G3">#REF!</definedName>
    <definedName name="S330_G4">#REF!</definedName>
    <definedName name="S330_G5">#REF!</definedName>
    <definedName name="S330_G6">#REF!</definedName>
    <definedName name="S340_G1">#REF!</definedName>
    <definedName name="S340_G2">#REF!</definedName>
    <definedName name="S340_G3">#REF!</definedName>
    <definedName name="S340_G4">#REF!</definedName>
    <definedName name="S340_G5">#REF!</definedName>
    <definedName name="S340_G6">#REF!</definedName>
    <definedName name="S350_G1">#REF!</definedName>
    <definedName name="S350_G2">#REF!</definedName>
    <definedName name="S350_G3">#REF!</definedName>
    <definedName name="S350_G4">#REF!</definedName>
    <definedName name="S350_G5">#REF!</definedName>
    <definedName name="S350_G6">#REF!</definedName>
    <definedName name="S360_G1">#REF!</definedName>
    <definedName name="S360_G2">#REF!</definedName>
    <definedName name="S360_G3">#REF!</definedName>
    <definedName name="S360_G4">#REF!</definedName>
    <definedName name="S360_G5">#REF!</definedName>
    <definedName name="S360_G6">#REF!</definedName>
    <definedName name="S370_G1">#REF!</definedName>
    <definedName name="S370_G2">#REF!</definedName>
    <definedName name="S370_G3">#REF!</definedName>
    <definedName name="S370_G4">#REF!</definedName>
    <definedName name="S370_G5">#REF!</definedName>
    <definedName name="S370_G6">#REF!</definedName>
    <definedName name="S371_G1">#REF!</definedName>
    <definedName name="S371_G2">#REF!</definedName>
    <definedName name="S371_G3">#REF!</definedName>
    <definedName name="S371_G4">#REF!</definedName>
    <definedName name="S371_G5">#REF!</definedName>
    <definedName name="S371_G6">#REF!</definedName>
    <definedName name="S372_G1">#REF!</definedName>
    <definedName name="S372_G2">#REF!</definedName>
    <definedName name="S372_G3">#REF!</definedName>
    <definedName name="S372_G4">#REF!</definedName>
    <definedName name="S372_G5">#REF!</definedName>
    <definedName name="S372_G6">#REF!</definedName>
    <definedName name="S373_G1">#REF!</definedName>
    <definedName name="S373_G2">#REF!</definedName>
    <definedName name="S373_G3">#REF!</definedName>
    <definedName name="S373_G4">#REF!</definedName>
    <definedName name="S373_G5">#REF!</definedName>
    <definedName name="S373_G6">#REF!</definedName>
    <definedName name="S380_G1">#REF!</definedName>
    <definedName name="S380_G2">#REF!</definedName>
    <definedName name="S380_G3">#REF!</definedName>
    <definedName name="S380_G4">#REF!</definedName>
    <definedName name="S380_G5">#REF!</definedName>
    <definedName name="S380_G6">#REF!</definedName>
    <definedName name="S390_G1">#REF!</definedName>
    <definedName name="S390_G2">#REF!</definedName>
    <definedName name="S390_G3">#REF!</definedName>
    <definedName name="S390_G4">#REF!</definedName>
    <definedName name="S390_G5">#REF!</definedName>
    <definedName name="S390_G6">#REF!</definedName>
    <definedName name="S4_">#REF!</definedName>
    <definedName name="S40_G1">#REF!</definedName>
    <definedName name="S40_G2">#REF!</definedName>
    <definedName name="S40_G3">#REF!</definedName>
    <definedName name="S40_G4">#REF!</definedName>
    <definedName name="S40_G5">#REF!</definedName>
    <definedName name="S40_G6">#REF!</definedName>
    <definedName name="S400_G1">#REF!</definedName>
    <definedName name="S400_G2">#REF!</definedName>
    <definedName name="S400_G3">#REF!</definedName>
    <definedName name="S400_G4">#REF!</definedName>
    <definedName name="S400_G5">#REF!</definedName>
    <definedName name="S400_G6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50_G8">#N/A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480_G1">#REF!</definedName>
    <definedName name="S480_G2">#REF!</definedName>
    <definedName name="S480_G3">#REF!</definedName>
    <definedName name="S480_G4">#REF!</definedName>
    <definedName name="S480_G5">#REF!</definedName>
    <definedName name="S480_G6">#REF!</definedName>
    <definedName name="S490_G1">#REF!</definedName>
    <definedName name="S490_G2">#REF!</definedName>
    <definedName name="S490_G3">#REF!</definedName>
    <definedName name="S490_G4">#REF!</definedName>
    <definedName name="S490_G5">#REF!</definedName>
    <definedName name="S490_G6">#REF!</definedName>
    <definedName name="S5_">#REF!</definedName>
    <definedName name="S50_G1">#REF!</definedName>
    <definedName name="S50_G2">#REF!</definedName>
    <definedName name="S50_G3">#REF!</definedName>
    <definedName name="S50_G4">#REF!</definedName>
    <definedName name="S50_G5">#REF!</definedName>
    <definedName name="S50_G6">#REF!</definedName>
    <definedName name="S500_G1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10_G1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20_G1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30_G1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40_G1">#REF!</definedName>
    <definedName name="S540_G2">#REF!</definedName>
    <definedName name="S540_G3">#REF!</definedName>
    <definedName name="S540_G4">#REF!</definedName>
    <definedName name="S540_G5">#REF!</definedName>
    <definedName name="S540_G6">#REF!</definedName>
    <definedName name="S550_G1">#REF!</definedName>
    <definedName name="S550_G2">#REF!</definedName>
    <definedName name="S550_G3">#REF!</definedName>
    <definedName name="S550_G4">#REF!</definedName>
    <definedName name="S550_G5">#REF!</definedName>
    <definedName name="S550_G6">#REF!</definedName>
    <definedName name="S560_G1">#REF!</definedName>
    <definedName name="S560_G2">#REF!</definedName>
    <definedName name="S560_G3">#REF!</definedName>
    <definedName name="S560_G4">#REF!</definedName>
    <definedName name="S560_G5">#REF!</definedName>
    <definedName name="S560_G6">#REF!</definedName>
    <definedName name="S570_G1">#REF!</definedName>
    <definedName name="S570_G2">#REF!</definedName>
    <definedName name="S570_G3">#REF!</definedName>
    <definedName name="S570_G4">#REF!</definedName>
    <definedName name="S570_G5">#REF!</definedName>
    <definedName name="S570_G6">#REF!</definedName>
    <definedName name="S580_G1">#REF!</definedName>
    <definedName name="S580_G2">#REF!</definedName>
    <definedName name="S580_G3">#REF!</definedName>
    <definedName name="S580_G4">#REF!</definedName>
    <definedName name="S580_G5">#REF!</definedName>
    <definedName name="S580_G6">#REF!</definedName>
    <definedName name="S590_G1">#REF!</definedName>
    <definedName name="S590_G2">#REF!</definedName>
    <definedName name="S590_G3">#REF!</definedName>
    <definedName name="S590_G4">#REF!</definedName>
    <definedName name="S590_G5">#REF!</definedName>
    <definedName name="S590_G6">#REF!</definedName>
    <definedName name="S6_">#REF!</definedName>
    <definedName name="S60_G1">#REF!</definedName>
    <definedName name="S60_G2">#REF!</definedName>
    <definedName name="S60_G3">#REF!</definedName>
    <definedName name="S60_G4">#REF!</definedName>
    <definedName name="S60_G5">#REF!</definedName>
    <definedName name="S60_G6">#REF!</definedName>
    <definedName name="S600_G1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9">#N/A</definedName>
    <definedName name="S610_G1">#REF!</definedName>
    <definedName name="S610_G2">#REF!</definedName>
    <definedName name="S610_G3">#REF!</definedName>
    <definedName name="S610_G4">#REF!</definedName>
    <definedName name="S610_G5">#REF!</definedName>
    <definedName name="S610_G6">#REF!</definedName>
    <definedName name="S620_G1">#REF!</definedName>
    <definedName name="S620_G2">#REF!</definedName>
    <definedName name="S620_G3">#REF!</definedName>
    <definedName name="S620_G4">#REF!</definedName>
    <definedName name="S620_G5">#REF!</definedName>
    <definedName name="S620_G6">#REF!</definedName>
    <definedName name="S630_G1">#REF!</definedName>
    <definedName name="S630_G2">#REF!</definedName>
    <definedName name="S630_G3">#REF!</definedName>
    <definedName name="S630_G4">#REF!</definedName>
    <definedName name="S630_G5">#REF!</definedName>
    <definedName name="S630_G6">#REF!</definedName>
    <definedName name="S640_G1">#REF!</definedName>
    <definedName name="S640_G2">#REF!</definedName>
    <definedName name="S640_G3">#REF!</definedName>
    <definedName name="S640_G4">#REF!</definedName>
    <definedName name="S640_G5">#REF!</definedName>
    <definedName name="S640_G6">#REF!</definedName>
    <definedName name="S65_G1">#REF!</definedName>
    <definedName name="S65_G2">#REF!</definedName>
    <definedName name="S65_G3">#REF!</definedName>
    <definedName name="S65_G4">#REF!</definedName>
    <definedName name="S65_G5">#REF!</definedName>
    <definedName name="S65_G6">#REF!</definedName>
    <definedName name="S650_G1">#REF!</definedName>
    <definedName name="S650_G2">#REF!</definedName>
    <definedName name="S650_G3">#REF!</definedName>
    <definedName name="S650_G4">#REF!</definedName>
    <definedName name="S650_G5">#REF!</definedName>
    <definedName name="S650_G6">#REF!</definedName>
    <definedName name="S660_G1">#REF!</definedName>
    <definedName name="S660_G2">#REF!</definedName>
    <definedName name="S660_G3">#REF!</definedName>
    <definedName name="S660_G4">#REF!</definedName>
    <definedName name="S660_G5">#REF!</definedName>
    <definedName name="S660_G6">#REF!</definedName>
    <definedName name="S670_G1">#REF!</definedName>
    <definedName name="S670_G2">#REF!</definedName>
    <definedName name="S670_G3">#REF!</definedName>
    <definedName name="S670_G4">#REF!</definedName>
    <definedName name="S670_G5">#REF!</definedName>
    <definedName name="S670_G6">#REF!</definedName>
    <definedName name="S680_G1">#REF!</definedName>
    <definedName name="S680_G2">#REF!</definedName>
    <definedName name="S680_G3">#REF!</definedName>
    <definedName name="S680_G4">#REF!</definedName>
    <definedName name="S680_G5">#REF!</definedName>
    <definedName name="S680_G6">#REF!</definedName>
    <definedName name="S690_G1">#REF!</definedName>
    <definedName name="S690_G2">#REF!</definedName>
    <definedName name="S690_G3">#REF!</definedName>
    <definedName name="S690_G4">#REF!</definedName>
    <definedName name="S690_G5">#REF!</definedName>
    <definedName name="S690_G6">#REF!</definedName>
    <definedName name="S7_">#REF!</definedName>
    <definedName name="S70_G1">#REF!</definedName>
    <definedName name="S70_G2">#REF!</definedName>
    <definedName name="S70_G3">#REF!</definedName>
    <definedName name="S70_G4">#REF!</definedName>
    <definedName name="S70_G5">#REF!</definedName>
    <definedName name="S70_G6">#REF!</definedName>
    <definedName name="S700_G1">#REF!</definedName>
    <definedName name="S700_G2">#REF!</definedName>
    <definedName name="S700_G3">#REF!</definedName>
    <definedName name="S700_G4">#REF!</definedName>
    <definedName name="S700_G5">#REF!</definedName>
    <definedName name="S700_G6">#REF!</definedName>
    <definedName name="S710_G1">#REF!</definedName>
    <definedName name="S710_G2">#REF!</definedName>
    <definedName name="S710_G3">#REF!</definedName>
    <definedName name="S710_G4">#REF!</definedName>
    <definedName name="S710_G5">#REF!</definedName>
    <definedName name="S710_G6">#REF!</definedName>
    <definedName name="S720_G1">#REF!</definedName>
    <definedName name="S720_G2">#REF!</definedName>
    <definedName name="S720_G3">#REF!</definedName>
    <definedName name="S720_G4">#REF!</definedName>
    <definedName name="S720_G5">#REF!</definedName>
    <definedName name="S720_G6">#REF!</definedName>
    <definedName name="S730_G1">#REF!</definedName>
    <definedName name="S730_G2">#REF!</definedName>
    <definedName name="S730_G3">#REF!</definedName>
    <definedName name="S730_G4">#REF!</definedName>
    <definedName name="S730_G5">#REF!</definedName>
    <definedName name="S730_G6">#REF!</definedName>
    <definedName name="S740_G1">#REF!</definedName>
    <definedName name="S740_G2">#REF!</definedName>
    <definedName name="S740_G3">#REF!</definedName>
    <definedName name="S740_G4">#REF!</definedName>
    <definedName name="S740_G5">#REF!</definedName>
    <definedName name="S740_G6">#REF!</definedName>
    <definedName name="S750_G1">#REF!</definedName>
    <definedName name="S750_G2">#REF!</definedName>
    <definedName name="S750_G3">#REF!</definedName>
    <definedName name="S750_G4">#REF!</definedName>
    <definedName name="S750_G5">#REF!</definedName>
    <definedName name="S750_G6">#REF!</definedName>
    <definedName name="S760_G1">#REF!</definedName>
    <definedName name="S760_G2">#REF!</definedName>
    <definedName name="S760_G3">#REF!</definedName>
    <definedName name="S760_G4">#REF!</definedName>
    <definedName name="S760_G5">#REF!</definedName>
    <definedName name="S760_G6">#REF!</definedName>
    <definedName name="S770_G1">#REF!</definedName>
    <definedName name="S770_G2">#REF!</definedName>
    <definedName name="S770_G3">#REF!</definedName>
    <definedName name="S770_G4">#REF!</definedName>
    <definedName name="S770_G5">#REF!</definedName>
    <definedName name="S770_G6">#REF!</definedName>
    <definedName name="S780_G1">#REF!</definedName>
    <definedName name="S780_G2">#REF!</definedName>
    <definedName name="S780_G3">#REF!</definedName>
    <definedName name="S780_G4">#REF!</definedName>
    <definedName name="S780_G5">#REF!</definedName>
    <definedName name="S780_G6">#REF!</definedName>
    <definedName name="S790_G1">#REF!</definedName>
    <definedName name="S790_G2">#REF!</definedName>
    <definedName name="S790_G3">#REF!</definedName>
    <definedName name="S790_G4">#REF!</definedName>
    <definedName name="S790_G5">#REF!</definedName>
    <definedName name="S790_G6">#REF!</definedName>
    <definedName name="S8_">#REF!</definedName>
    <definedName name="S80_G1">#REF!</definedName>
    <definedName name="S80_G2">#REF!</definedName>
    <definedName name="S80_G3">#REF!</definedName>
    <definedName name="S80_G4">#REF!</definedName>
    <definedName name="S80_G5">#REF!</definedName>
    <definedName name="S80_G6">#REF!</definedName>
    <definedName name="S800_G1">#REF!</definedName>
    <definedName name="S800_G2">#REF!</definedName>
    <definedName name="S800_G3">#REF!</definedName>
    <definedName name="S800_G4">#REF!</definedName>
    <definedName name="S800_G5">#REF!</definedName>
    <definedName name="S800_G6">#REF!</definedName>
    <definedName name="S810_G1">#REF!</definedName>
    <definedName name="S810_G2">#REF!</definedName>
    <definedName name="S810_G3">#REF!</definedName>
    <definedName name="S810_G4">#REF!</definedName>
    <definedName name="S810_G5">#REF!</definedName>
    <definedName name="S810_G6">#REF!</definedName>
    <definedName name="S820_G1">#REF!</definedName>
    <definedName name="S820_G2">#REF!</definedName>
    <definedName name="S820_G3">#REF!</definedName>
    <definedName name="S820_G4">#REF!</definedName>
    <definedName name="S820_G5">#REF!</definedName>
    <definedName name="S820_G6">#REF!</definedName>
    <definedName name="S830_G1">#REF!</definedName>
    <definedName name="S830_G2">#REF!</definedName>
    <definedName name="S830_G3">#REF!</definedName>
    <definedName name="S830_G4">#REF!</definedName>
    <definedName name="S830_G5">#REF!</definedName>
    <definedName name="S830_G6">#REF!</definedName>
    <definedName name="S840_G1">#REF!</definedName>
    <definedName name="S840_G2">#REF!</definedName>
    <definedName name="S840_G3">#REF!</definedName>
    <definedName name="S840_G4">#REF!</definedName>
    <definedName name="S840_G5">#REF!</definedName>
    <definedName name="S840_G6">#REF!</definedName>
    <definedName name="S9_">#REF!</definedName>
    <definedName name="S90_G1">#REF!</definedName>
    <definedName name="S90_G2">#REF!</definedName>
    <definedName name="S90_G3">#REF!</definedName>
    <definedName name="S90_G4">#REF!</definedName>
    <definedName name="S90_G5">#REF!</definedName>
    <definedName name="S90_G6">#REF!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_BK0">#REF!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les_groupunits">#REF!</definedName>
    <definedName name="Sales_groupunits_F19">#REF!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le_Receipt">#N/A</definedName>
    <definedName name="Sample_Report">#N/A</definedName>
    <definedName name="Sampr_Factor">#REF!</definedName>
    <definedName name="SAPBEXrevision" hidden="1">1</definedName>
    <definedName name="SAPBEXsysID" hidden="1">"MWD"</definedName>
    <definedName name="SAPBEXwbID" hidden="1">"48IMYQN4LYKTNZOYKAEQLKQOC"</definedName>
    <definedName name="SAPFuncF4Help" hidden="1">Main.SAPF4Help()</definedName>
    <definedName name="SAPRangeKEYFIG_Tabelle1_Tabelle1D1">#REF!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d">#REF!</definedName>
    <definedName name="Scen">#REF!</definedName>
    <definedName name="Scen_int">#REF!</definedName>
    <definedName name="Scenario">#REF!</definedName>
    <definedName name="ScenV">#REF!</definedName>
    <definedName name="sd">#REF!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fsdcds">#REF!</definedName>
    <definedName name="sdfsdfsdfs">#REF!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anl">#REF!</definedName>
    <definedName name="selselsel">#N/A</definedName>
    <definedName name="sencount" hidden="1">1</definedName>
    <definedName name="SeniorDebtCf">#REF!</definedName>
    <definedName name="SeniorDebtDrawdown">#REF!</definedName>
    <definedName name="SeniorDebtInterestDue">#REF!</definedName>
    <definedName name="SeniorDebtInterestRate">#REF!</definedName>
    <definedName name="SeniorDebtPrepaymentMade">#REF!</definedName>
    <definedName name="SeniorDebtRepaymentMade">#REF!</definedName>
    <definedName name="SeniorDebtShedRepaymentPaid">#REF!</definedName>
    <definedName name="SeniorFacilityMarginIn">#N/A</definedName>
    <definedName name="Sep_01">#N/A</definedName>
    <definedName name="Sep_02">#N/A</definedName>
    <definedName name="ser">#REF!</definedName>
    <definedName name="sfd">#REF!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pka">#REF!</definedName>
    <definedName name="Shapka1">#REF!</definedName>
    <definedName name="Share">#N/A</definedName>
    <definedName name="SHARECAPITAL">#N/A</definedName>
    <definedName name="SHELFSS">#REF!</definedName>
    <definedName name="ShEquity">#REF!</definedName>
    <definedName name="ShEquity1">#REF!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CapexTotal">#REF!</definedName>
    <definedName name="SiguiriDepreciation">#REF!</definedName>
    <definedName name="SiguiriDirectCosts">#REF!</definedName>
    <definedName name="SiguiriDirectCostsPaid">#REF!</definedName>
    <definedName name="SiguiriExternalDebtBf">#REF!</definedName>
    <definedName name="SiguiriExternalDebtCf">#REF!</definedName>
    <definedName name="SiguiriExternalDrawdown">#REF!</definedName>
    <definedName name="SiguiriExternalInterestDue">#REF!</definedName>
    <definedName name="SiguiriExternalInterestPaid">#REF!</definedName>
    <definedName name="SiguiriExternalInterestRate">#REF!</definedName>
    <definedName name="SiguiriExternalRepayment">#REF!</definedName>
    <definedName name="SiguiriFlexCapexIn">#REF!</definedName>
    <definedName name="SiguiriFlexOreIn">#REF!</definedName>
    <definedName name="SiguiriFlexRecoveryIn">#REF!</definedName>
    <definedName name="SiguiriGoldSalesOunces">#REF!</definedName>
    <definedName name="SiguiriInterCoBf">#REF!</definedName>
    <definedName name="SiguiriInterCoCf">#REF!</definedName>
    <definedName name="SiguiriInterCoDrawdown">#REF!</definedName>
    <definedName name="SiguiriInterCoInterest">#REF!</definedName>
    <definedName name="SiguiriInterCoRepayment">#REF!</definedName>
    <definedName name="SiguiriInterestOnCashBalances">#REF!</definedName>
    <definedName name="SiguiriMetalMilled">#REF!</definedName>
    <definedName name="SiguiriMetalMined">#REF!</definedName>
    <definedName name="SiguiriNBVBf">#REF!</definedName>
    <definedName name="SiguiriNBVCf">#REF!</definedName>
    <definedName name="SiguiriNetAssets">#REF!</definedName>
    <definedName name="SiguiriOpCostPayables">#REF!</definedName>
    <definedName name="SiguiriOperatingCosts">#REF!</definedName>
    <definedName name="SiguiriOperatingCostsPaid">#REF!</definedName>
    <definedName name="SiguiriOreMilled">#REF!</definedName>
    <definedName name="SiguiriOreMined">#REF!</definedName>
    <definedName name="SiguiriOtherCostPayables">#REF!</definedName>
    <definedName name="SiguiriOtherCostsPaid">#REF!</definedName>
    <definedName name="SiguiriOtherIncome">#REF!</definedName>
    <definedName name="SiguiriOtherIncomereceived">#REF!</definedName>
    <definedName name="SiguiriOtherReceivables">#REF!</definedName>
    <definedName name="SiguiriRecoveredGold">#REF!</definedName>
    <definedName name="SiguiriRecovery">#REF!</definedName>
    <definedName name="SiguiriRefiningCharges">#REF!</definedName>
    <definedName name="SiguiriRevenue">#REF!</definedName>
    <definedName name="SiguiriRevenueReceivables">#REF!</definedName>
    <definedName name="SiguiriRevenueReceived">#REF!</definedName>
    <definedName name="SiguiriRevenueSpot">#REF!</definedName>
    <definedName name="SiguiriRoyaltyDue">#REF!</definedName>
    <definedName name="SiguiriRoyaltyPaid">#REF!</definedName>
    <definedName name="SiguiriRoyaltyPayables">#REF!</definedName>
    <definedName name="SiguiriShareholdersFunds">#N/A</definedName>
    <definedName name="SiguiriTaxDue">#REF!</definedName>
    <definedName name="SiguiriTaxPaid">#REF!</definedName>
    <definedName name="SiguiriTaxPayables">#REF!</definedName>
    <definedName name="SiguiriWasteMined">#REF!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>#REF!</definedName>
    <definedName name="statutory_rate">#REF!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tope_Y1">#REF!</definedName>
    <definedName name="Stope_Y2">#REF!</definedName>
    <definedName name="Stoping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l">#REF!</definedName>
    <definedName name="Summary_of_Shore_Tank_Quantities">#N/A</definedName>
    <definedName name="sumtable">#REF!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1d00">#REF!</definedName>
    <definedName name="t1d01">#REF!</definedName>
    <definedName name="t1g00">#REF!</definedName>
    <definedName name="t1g01">#REF!</definedName>
    <definedName name="t2d00">#REF!</definedName>
    <definedName name="t2d01">#REF!</definedName>
    <definedName name="t2g00">#REF!</definedName>
    <definedName name="t2g01">#REF!</definedName>
    <definedName name="t4b00">#REF!</definedName>
    <definedName name="t4b01">#REF!</definedName>
    <definedName name="t4d00">#REF!</definedName>
    <definedName name="t4d01">#REF!</definedName>
    <definedName name="t4f00">#REF!</definedName>
    <definedName name="t4f01">#REF!</definedName>
    <definedName name="t4h00">#REF!</definedName>
    <definedName name="t4h01">#REF!</definedName>
    <definedName name="t4k00">#REF!</definedName>
    <definedName name="t4k01">#REF!</definedName>
    <definedName name="t5b00">#REF!</definedName>
    <definedName name="t5b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47">#REF!</definedName>
    <definedName name="Tax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>#REF!</definedName>
    <definedName name="TAXInspectorateof">#REF!</definedName>
    <definedName name="taxrate">#REF!</definedName>
    <definedName name="templ_path">#REF!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10">#N/A</definedName>
    <definedName name="TEST11">#N/A</definedName>
    <definedName name="TEST12">#N/A</definedName>
    <definedName name="TEST13">#N/A</definedName>
    <definedName name="TEST14">#REF!</definedName>
    <definedName name="TEST9">#N/A</definedName>
    <definedName name="TESTKEY">#REF!</definedName>
    <definedName name="tex">#REF!</definedName>
    <definedName name="TextRefCopy10">#REF!</definedName>
    <definedName name="TextRefCopy100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#N/A</definedName>
    <definedName name="TextRefCopy111">#REF!</definedName>
    <definedName name="TextRefCopy114">#REF!</definedName>
    <definedName name="TextRefCopy115">#REF!</definedName>
    <definedName name="TextRefCopy116">#REF!</definedName>
    <definedName name="TextRefCopy118">#REF!</definedName>
    <definedName name="TextRefCopy119">#REF!</definedName>
    <definedName name="TextRefCopy12">#REF!</definedName>
    <definedName name="TextRefCopy121">#REF!</definedName>
    <definedName name="TextRefCopy13">#REF!</definedName>
    <definedName name="TextRefCopy14">#REF!</definedName>
    <definedName name="TextRefCopy15">#REF!</definedName>
    <definedName name="TextRefCopy151">#REF!</definedName>
    <definedName name="TextRefCopy153">#REF!</definedName>
    <definedName name="TextRefCopy154">#REF!</definedName>
    <definedName name="TextRefCopy156">#REF!</definedName>
    <definedName name="TextRefCopy158">#REF!</definedName>
    <definedName name="TextRefCopy16">#REF!</definedName>
    <definedName name="TextRefCopy160">#REF!</definedName>
    <definedName name="TextRefCopy162">#REF!</definedName>
    <definedName name="TextRefCopy165">#REF!</definedName>
    <definedName name="TextRefCopy166">#REF!</definedName>
    <definedName name="TextRefCopy17">#REF!</definedName>
    <definedName name="TextRefCopy170">#REF!</definedName>
    <definedName name="TextRefCopy172">#REF!</definedName>
    <definedName name="TextRefCopy173">#REF!</definedName>
    <definedName name="TextRefCopy175">#REF!</definedName>
    <definedName name="TextRefCopy177">#REF!</definedName>
    <definedName name="TextRefCopy179">#REF!</definedName>
    <definedName name="TextRefCopy18">#REF!</definedName>
    <definedName name="TextRefCopy181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53">#REF!</definedName>
    <definedName name="TextRefCopy26">#REF!</definedName>
    <definedName name="TextRefCopy261">#REF!</definedName>
    <definedName name="TextRefCopy262">#REF!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0">#REF!</definedName>
    <definedName name="TextRefCopy31">#REF!</definedName>
    <definedName name="TextRefCopy313">#REF!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9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0">#REF!</definedName>
    <definedName name="TextRefCopy61">#REF!</definedName>
    <definedName name="TextRefCopy62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3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96">#REF!</definedName>
    <definedName name="TextRefCopy98">#REF!</definedName>
    <definedName name="TextRefCopyRangeCount" hidden="1">3</definedName>
    <definedName name="tfhftsth" hidden="1">{#N/A,#N/A,FALSE,"A";#N/A,#N/A,FALSE,"B"}</definedName>
    <definedName name="TGTp1yrs">#N/A</definedName>
    <definedName name="TGTp2yrs">#REF!</definedName>
    <definedName name="thertgrtg" hidden="1">{#N/A,#N/A,FALSE,"A";#N/A,#N/A,FALSE,"B"}</definedName>
    <definedName name="Threshold">#REF!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Payment">Scheduled_Payment+Extra_Payment</definedName>
    <definedName name="Total_RPEC_CFD">#N/A</definedName>
    <definedName name="Total_Spec_graph">#N/A</definedName>
    <definedName name="Total_Sponsor">#N/A</definedName>
    <definedName name="total4_00">#REF!</definedName>
    <definedName name="total4_01">#REF!</definedName>
    <definedName name="total5_00">#REF!</definedName>
    <definedName name="total5_01">#REF!</definedName>
    <definedName name="TotPage1">#REF!</definedName>
    <definedName name="tr">#REF!</definedName>
    <definedName name="trhwtrsg" hidden="1">{#N/A,#N/A,FALSE,"A";#N/A,#N/A,FALSE,"B"}</definedName>
    <definedName name="trns">#REF!</definedName>
    <definedName name="trt_1">#REF!</definedName>
    <definedName name="trt_2">#REF!</definedName>
    <definedName name="trt_3">#REF!</definedName>
    <definedName name="trt_5">#REF!</definedName>
    <definedName name="trt_6">#REF!</definedName>
    <definedName name="trt_7">#REF!</definedName>
    <definedName name="trthn" hidden="1">{#N/A,#N/A,FALSE,"A";#N/A,#N/A,FALSE,"B"}</definedName>
    <definedName name="tshtsgb" hidden="1">{#N/A,#N/A,FALSE,"A";#N/A,#N/A,FALSE,"B"}</definedName>
    <definedName name="tt">#REF!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r">#REF!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sdbalance">#REF!</definedName>
    <definedName name="usdinterest">#REF!</definedName>
    <definedName name="USDR">#REF!</definedName>
    <definedName name="usdr1">#REF!</definedName>
    <definedName name="uty" hidden="1">{#N/A,#N/A,FALSE,"A";#N/A,#N/A,FALSE,"B"}</definedName>
    <definedName name="uyyj" hidden="1">{#N/A,#N/A,FALSE,"A";#N/A,#N/A,FALSE,"B"}</definedName>
    <definedName name="v">#REF!</definedName>
    <definedName name="V.E.F.">#N/A</definedName>
    <definedName name="V_AVG_1">#REF!</definedName>
    <definedName name="V_AVG_1_1">#REF!</definedName>
    <definedName name="V_AVG_2">#REF!</definedName>
    <definedName name="V_I_19_CLO">#REF!</definedName>
    <definedName name="V_I_19_F_CLO">#REF!</definedName>
    <definedName name="V_I_19_F_OPE">#REF!</definedName>
    <definedName name="V_I_19_OPE">#REF!</definedName>
    <definedName name="V_доп.об.">#N/A</definedName>
    <definedName name="V_доп.об._Сумм">#N/A</definedName>
    <definedName name="V_нефти">#N/A</definedName>
    <definedName name="V1_AVG_1">'[1]17'!$U$14</definedName>
    <definedName name="V1_AVG_2">'[1]17'!$Z$14</definedName>
    <definedName name="V2_AVG_1">'[1]17'!$AF$14</definedName>
    <definedName name="V2_AVG_2">'[1]17'!$AK$14</definedName>
    <definedName name="V3_AVG_1">'[1]17'!$AR$14</definedName>
    <definedName name="V3_AVG_2">'[1]17'!$AW$14</definedName>
    <definedName name="ValueDate">#REF!</definedName>
    <definedName name="values">#REF!,#REF!,#REF!</definedName>
    <definedName name="Values_Entered">IF(Loan_Amount*Interest_Rate*Loan_Years*Loan_Start&gt;0,1,0)</definedName>
    <definedName name="VAT">16%</definedName>
    <definedName name="vat_rate">#REF!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rs_date">#REF!</definedName>
    <definedName name="Vessel_Tanks_History">#N/A</definedName>
    <definedName name="vg">#N/A</definedName>
    <definedName name="vgjhgj" hidden="1">{#N/A,#N/A,FALSE,"A";#N/A,#N/A,FALSE,"B"}</definedName>
    <definedName name="VOL">#REF!</definedName>
    <definedName name="VOLCOM">#REF!</definedName>
    <definedName name="VOLCOMP">#REF!</definedName>
    <definedName name="VOLUMES">#REF!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>#REF!</definedName>
    <definedName name="Vдоп_Сдоп">#N/A</definedName>
    <definedName name="Vдоп_Сдоп_Сумм">#N/A</definedName>
    <definedName name="w" hidden="1">{#N/A,#N/A,FALSE,"A";#N/A,#N/A,FALSE,"B"}</definedName>
    <definedName name="wa">#REF!</definedName>
    <definedName name="Wage_growth">#REF!</definedName>
    <definedName name="WC">#REF!</definedName>
    <definedName name="WC3_A">#REF!</definedName>
    <definedName name="WC3_B">#REF!</definedName>
    <definedName name="WC3_C">#REF!</definedName>
    <definedName name="WC3_D">#REF!</definedName>
    <definedName name="WC3_E">#REF!</definedName>
    <definedName name="WC4_1">#REF!</definedName>
    <definedName name="WC4_2">#REF!</definedName>
    <definedName name="WC4_3">#REF!</definedName>
    <definedName name="WC4_4">#REF!</definedName>
    <definedName name="WC4_5">#REF!</definedName>
    <definedName name="WC4_6">#REF!</definedName>
    <definedName name="WC4_7">#REF!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ll_introd_2008">#REF!</definedName>
    <definedName name="Well_introd_2009">#REF!</definedName>
    <definedName name="Well_introd_2010">#REF!</definedName>
    <definedName name="Well_introd_2011">#REF!</definedName>
    <definedName name="Well_introd_2012">#REF!</definedName>
    <definedName name="Well_introd_2013">#REF!</definedName>
    <definedName name="Well_introd_2014">#REF!</definedName>
    <definedName name="Well_introd_2015">#REF!</definedName>
    <definedName name="Well_introd_2016">#REF!</definedName>
    <definedName name="Well_introd_2017">#REF!</definedName>
    <definedName name="Well_introd_2018">#REF!</definedName>
    <definedName name="Well_introd_2019">#REF!</definedName>
    <definedName name="Well_introd_2020">#REF!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IDTH">#REF!</definedName>
    <definedName name="work_path">#REF!</definedName>
    <definedName name="working">#REF!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">#REF!</definedName>
    <definedName name="xgrtgw" hidden="1">{#N/A,#N/A,FALSE,"A";#N/A,#N/A,FALSE,"B"}</definedName>
    <definedName name="Xrate_av">#REF!</definedName>
    <definedName name="XREF_COLUMN_1" hidden="1">'[2]VAT 2004'!#REF!</definedName>
    <definedName name="XREF_COLUMN_2" hidden="1">#REF!</definedName>
    <definedName name="XREF_COLUMN_3" hidden="1">[3]Summary!$E$1:$E$65536</definedName>
    <definedName name="XREF_COLUMN_5" hidden="1">#REF!</definedName>
    <definedName name="XREF_COLUMN_6" hidden="1">#REF!</definedName>
    <definedName name="XREF_COLUMN_7" hidden="1">#REF!</definedName>
    <definedName name="XREF_COLUMN_8" hidden="1">[4]movement!#REF!</definedName>
    <definedName name="XRefActiveRow" hidden="1">[3]XREF!$A$3</definedName>
    <definedName name="XRefColumnsCount" hidden="1">1</definedName>
    <definedName name="XRefCopy1" hidden="1">#REF!</definedName>
    <definedName name="XRefCopy10Row" hidden="1">#N/A</definedName>
    <definedName name="XRefCopy11" hidden="1">#REF!</definedName>
    <definedName name="XRefCopy11Row" hidden="1">#N/A</definedName>
    <definedName name="XRefCopy12Row" hidden="1">#N/A</definedName>
    <definedName name="XRefCopy13" hidden="1">#REF!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1Row" hidden="1">#REF!</definedName>
    <definedName name="XRefCopy2" hidden="1">#REF!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2Row" hidden="1">#REF!</definedName>
    <definedName name="XRefCopy3" hidden="1">[4]movement!#REF!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0Row" hidden="1">#REF!</definedName>
    <definedName name="XRefCopy4Row" hidden="1">#N/A</definedName>
    <definedName name="XRefCopy5" hidden="1">#N/A</definedName>
    <definedName name="XRefCopy5Row" hidden="1">#REF!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#N/A</definedName>
    <definedName name="XRefPaste15Row" hidden="1">#N/A</definedName>
    <definedName name="XRefPaste16Row" hidden="1">#N/A</definedName>
    <definedName name="XRefPaste1Row" hidden="1">#REF!</definedName>
    <definedName name="XRefPaste2" hidden="1">[3]Summary!$D$58</definedName>
    <definedName name="XRefPaste2Row" hidden="1">[3]XREF!$A$2:$IV$2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2002_01">#REF!</definedName>
    <definedName name="Y2002_02">#REF!</definedName>
    <definedName name="Y2002_03">#REF!</definedName>
    <definedName name="Y2002_04">#REF!</definedName>
    <definedName name="Year_2001_01">#REF!</definedName>
    <definedName name="Year_2001_TOTAL">#REF!</definedName>
    <definedName name="Year_2002_TOTAL">#REF!</definedName>
    <definedName name="Year_intr_2008">#REF!</definedName>
    <definedName name="Year_intr_2009">#REF!</definedName>
    <definedName name="Year_intr_2010">#REF!</definedName>
    <definedName name="Year_intr_2011">#REF!</definedName>
    <definedName name="Year_intr_2012">#REF!</definedName>
    <definedName name="Year_intr_2013">#REF!</definedName>
    <definedName name="Year_intr_2014">#REF!</definedName>
    <definedName name="Year_intr_2015">#REF!</definedName>
    <definedName name="Year_intr_2016">#REF!</definedName>
    <definedName name="Year_intr_2017">#REF!</definedName>
    <definedName name="Year_intr_2018">#REF!</definedName>
    <definedName name="Year_intr_2019">#REF!</definedName>
    <definedName name="Year_intr_2020">#REF!</definedName>
    <definedName name="Year2002_05">#REF!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r">#REF!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>#REF!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08D9BB50_D9E0_4FAE_ABC4_1B0DE7993BC1_.wvu.Cols" hidden="1">'[5]К сущ'!#REF!,'[5]К сущ'!#REF!,'[5]К сущ'!#REF!,'[5]К сущ'!#REF!</definedName>
    <definedName name="Z_0F3D2706_8BAE_40C1_8DF9_56F756D989EF_.wvu.Cols" hidden="1">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</definedName>
    <definedName name="Z_0F3D2706_8BAE_40C1_8DF9_56F756D989EF_.wvu.Rows" hidden="1">'[5]К сущ'!#REF!,'[5]К сущ'!#REF!,'[5]К сущ'!#REF!</definedName>
    <definedName name="Z_13D25119_A61C_42CB_9937_0253374BC77B_.wvu.Cols" hidden="1">'[6]бензин по авто'!$D$1:$H$65536,'[6]бензин по авто'!$J$1:$O$65536,'[6]бензин по авто'!$Q$1:$S$65536,'[6]бензин по авто'!$X$1:$AI$65536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49B855F8_9A64_4701_81D3_EBD04C7F25E1_.wvu.Cols" hidden="1">[7]ДД!$BE$1:$BE$65536,[7]ДД!$BG$1:$BG$65536,[7]ДД!$BI$1:$BI$65536,[7]ДД!$BK$1:$BK$65536</definedName>
    <definedName name="Z_BC167A6F_259C_46B2_BDDE_BF3F5D5BEDF9_.wvu.Rows" hidden="1">'[6]Др адм'!#REF!</definedName>
    <definedName name="Z_C37E65A7_9893_435E_9759_72E0D8A5DD87_.wvu.PrintTitles" hidden="1">#REF!</definedName>
    <definedName name="Z_D6FB33F9_9A4E_488C_9B37_01BBC6649059_.wvu.Cols" hidden="1">'[6]Осн.ср-ва'!$C$1:$C$65536,'[6]Осн.ср-ва'!$E$1:$E$65536,'[6]Осн.ср-ва'!$G$1:$G$65536,'[6]Осн.ср-ва'!$I$1:$I$65536,'[6]Осн.ср-ва'!$K$1:$K$65536,'[6]Осн.ср-ва'!$M$1:$M$65536,'[6]Осн.ср-ва'!$O$1:$O$65536,'[6]Осн.ср-ва'!$Q$1:$Q$65536,'[6]Осн.ср-ва'!$S$1:$S$65536</definedName>
    <definedName name="zfacti">#REF!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heldor">#REF!</definedName>
    <definedName name="zheldorizdat">#REF!</definedName>
    <definedName name="ZKJS">#REF!</definedName>
    <definedName name="zks">#REF!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zzz">#REF!</definedName>
    <definedName name="А2">#REF!</definedName>
    <definedName name="а7">#N/A</definedName>
    <definedName name="аааааа">#N/A</definedName>
    <definedName name="АААААААА">#N/A</definedName>
    <definedName name="Август">#REF!</definedName>
    <definedName name="АвтобанкСрПок">#REF!</definedName>
    <definedName name="АвтобанкСрПрод">#REF!</definedName>
    <definedName name="АгропромСрПок">#REF!</definedName>
    <definedName name="АгропромСрПрод">#REF!</definedName>
    <definedName name="Адрес">#REF!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кциз">#N/A</definedName>
    <definedName name="Акциз1">#N/A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баСрПок">#REF!</definedName>
    <definedName name="АльфабаСрПрод">#REF!</definedName>
    <definedName name="амортиз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ВАРВА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эрофлотОтн">#N/A</definedName>
    <definedName name="АэрофлотСрПок">#N/A</definedName>
    <definedName name="АэрофлотСрПрод">#N/A</definedName>
    <definedName name="Б" hidden="1">{#N/A,#N/A,FALSE,"Aging Summary";#N/A,#N/A,FALSE,"Ratio Analysis";#N/A,#N/A,FALSE,"Test 120 Day Accts";#N/A,#N/A,FALSE,"Tickmarks"}</definedName>
    <definedName name="Б1дол00">#REF!</definedName>
    <definedName name="Б1мар00">#REF!</definedName>
    <definedName name="Б1руб00">#REF!</definedName>
    <definedName name="баз_индекс">#REF!</definedName>
    <definedName name="база">#REF!</definedName>
    <definedName name="_xlnm.Database">#REF!</definedName>
    <definedName name="база_ОС_вст_сюда">#REF!</definedName>
    <definedName name="База_Сортировки">#N/A</definedName>
    <definedName name="бакс" hidden="1">{#N/A,#N/A,TRUE,"Лист1";#N/A,#N/A,TRUE,"Лист2";#N/A,#N/A,TRUE,"Лист3"}</definedName>
    <definedName name="БАНК">#REF!</definedName>
    <definedName name="БанкРазСрПок">#REF!</definedName>
    <definedName name="БанкРазСрПрод">#REF!</definedName>
    <definedName name="БашкирэнОтн">#N/A</definedName>
    <definedName name="БашкирэнСрПок">#N/A</definedName>
    <definedName name="БашкирэнСрПрод">#N/A</definedName>
    <definedName name="БИК">#REF!</definedName>
    <definedName name="бюджкурс03">#N/A</definedName>
    <definedName name="бюджкурс04">#REF!</definedName>
    <definedName name="бюджкурс05">#REF!</definedName>
    <definedName name="бюджкурс09">#REF!</definedName>
    <definedName name="в" hidden="1">{"Valuation_Common",#N/A,FALSE,"Valuation"}</definedName>
    <definedName name="в_американских_долларах">#REF!</definedName>
    <definedName name="в_т.ч.">#REF!</definedName>
    <definedName name="в23ё">#N/A</definedName>
    <definedName name="в256">#REF!</definedName>
    <definedName name="В32">#REF!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афф">#REF!</definedName>
    <definedName name="вв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ыф">#N/A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hidden="1">{#N/A,#N/A,FALSE,"A";#N/A,#N/A,FALSE,"B"}</definedName>
    <definedName name="ВозрождеСрПок">#REF!</definedName>
    <definedName name="ВозрождеСрПрод">#REF!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выф">#N/A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а" hidden="1">{#N/A,#N/A,FALSE,"Aging Summary";#N/A,#N/A,FALSE,"Ratio Analysis";#N/A,#N/A,FALSE,"Test 120 Day Accts";#N/A,#N/A,FALSE,"Tickmarks"}</definedName>
    <definedName name="Выработка">#N/A</definedName>
    <definedName name="Выработка_Сумм">#N/A</definedName>
    <definedName name="выыыыыыпф" hidden="1">{#N/A,#N/A,FALSE,"Aging Summary";#N/A,#N/A,FALSE,"Ratio Analysis";#N/A,#N/A,FALSE,"Test 120 Day Accts";#N/A,#N/A,FALSE,"Tickmarks"}</definedName>
    <definedName name="газ">#REF!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БП">#REF!</definedName>
    <definedName name="гв">#REF!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еолпар" hidden="1">#REF!</definedName>
    <definedName name="Гл_бух">#REF!</definedName>
    <definedName name="Год_рсч">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ьковсСрПок">#REF!</definedName>
    <definedName name="ГорьковсСрПрод">#REF!</definedName>
    <definedName name="ГРП_услуги_горн_Камыс_938_53">#REF!</definedName>
    <definedName name="ГРП_услуги_горн_Тур_938_53">#REF!</definedName>
    <definedName name="ГРП_услуги_Жартас_938_53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Ц_РУ_Казмарганец_821">#REF!</definedName>
    <definedName name="ГТЦ_услуги_БУ_ГРП">#REF!</definedName>
    <definedName name="ГТЦ_услуги_горн_Камыс">#REF!</definedName>
    <definedName name="ГТЦ_услуги_горн_Тур_938_53">#REF!</definedName>
    <definedName name="ГТЦ_услуги_обог_ЖОФ">#REF!</definedName>
    <definedName name="ГТЦ_услуги_обог_Камыс">#REF!</definedName>
    <definedName name="ГТЦ_услуги_обог_Тур_938_53">#REF!</definedName>
    <definedName name="ГТЦ_услуги_общецех_ГРП">#REF!</definedName>
    <definedName name="ГТЦ_услуги_общецех_ЖОФ">#REF!</definedName>
    <definedName name="ГТЦ_услуги_общецех_Камыс">#REF!</definedName>
    <definedName name="ГТЦ_услуги_общецех_Тур_938_53">#REF!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1">#REF!</definedName>
    <definedName name="д2">#REF!</definedName>
    <definedName name="д3">#REF!</definedName>
    <definedName name="д4">#REF!</definedName>
    <definedName name="ДальнждСрПок">#REF!</definedName>
    <definedName name="ДальнждСрПрод">#REF!</definedName>
    <definedName name="Дата">#REF!</definedName>
    <definedName name="Дата_справки">#REF!</definedName>
    <definedName name="ДАТА1">#REF!</definedName>
    <definedName name="ДД">153.7</definedName>
    <definedName name="деб" hidden="1">{#N/A,#N/A,TRUE,"Лист1";#N/A,#N/A,TRUE,"Лист2";#N/A,#N/A,TRUE,"Лист3"}</definedName>
    <definedName name="дебиторка">#N/A</definedName>
    <definedName name="Директор">#REF!</definedName>
    <definedName name="дмтс">#REF!</definedName>
    <definedName name="Доз5">#REF!</definedName>
    <definedName name="доз6">#REF!</definedName>
    <definedName name="ДоляНДС">#N/A</definedName>
    <definedName name="Дополнительный">#N/A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д.">#REF!</definedName>
    <definedName name="ЕЕУЕУКЕПУ">#REF!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ЕУЕУЕУ">#REF!</definedName>
    <definedName name="ЕУЕУКЕУФ">#REF!</definedName>
    <definedName name="З_Выработка">#N/A</definedName>
    <definedName name="З_Рента">#N/A</definedName>
    <definedName name="З_СС">#N/A</definedName>
    <definedName name="ЗабайкалСрПок">#REF!</definedName>
    <definedName name="ЗабайкалСрПрод">#REF!</definedName>
    <definedName name="_xlnm.Print_Titles">#N/A</definedName>
    <definedName name="ЗападноСрПок">#REF!</definedName>
    <definedName name="ЗападноСрПрод">#REF!</definedName>
    <definedName name="Зарплата">#REF!</definedName>
    <definedName name="ЗЗЗЗ">#REF!</definedName>
    <definedName name="И">#N/A</definedName>
    <definedName name="иав">#N/A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ии">#REF!</definedName>
    <definedName name="ииииииииииии">#N/A</definedName>
    <definedName name="импорт">#REF!</definedName>
    <definedName name="импорт10">#REF!</definedName>
    <definedName name="Имя_файла">#REF!</definedName>
    <definedName name="индекс">#REF!</definedName>
    <definedName name="индекс_ак">#REF!</definedName>
    <definedName name="индекс_актюбе">#REF!</definedName>
    <definedName name="индекс_донгок">#REF!</definedName>
    <definedName name="индекс_концентрат">#N/A</definedName>
    <definedName name="индекс_окатышей">#N/A</definedName>
    <definedName name="индекс_окатыши">#N/A</definedName>
    <definedName name="индекс_фер">#REF!</definedName>
    <definedName name="индплан">#REF!</definedName>
    <definedName name="индцкавг98" hidden="1">{#N/A,#N/A,TRUE,"Лист1";#N/A,#N/A,TRUE,"Лист2";#N/A,#N/A,TRUE,"Лист3"}</definedName>
    <definedName name="ИнкомбанСрПок">#REF!</definedName>
    <definedName name="ИнкомбанСрПрод">#REF!</definedName>
    <definedName name="ИнтерТЭКСрПок">#REF!</definedName>
    <definedName name="ИнтерТЭКСрПрод">#REF!</definedName>
    <definedName name="инф">#REF!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итжд" hidden="1">{#N/A,#N/A,FALSE,"Aging Summary";#N/A,#N/A,FALSE,"Ratio Analysis";#N/A,#N/A,FALSE,"Test 120 Day Accts";#N/A,#N/A,FALSE,"Tickmarks"}</definedName>
    <definedName name="й">#N/A</definedName>
    <definedName name="йй">#N/A</definedName>
    <definedName name="к">#REF!</definedName>
    <definedName name="К_поправка">#N/A</definedName>
    <definedName name="КазначСрПок">#REF!</definedName>
    <definedName name="КазначСрПрод">#REF!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ассир">#REF!</definedName>
    <definedName name="Квартал2">#REF!</definedName>
    <definedName name="Квартал3">#REF!</definedName>
    <definedName name="Квартал4">#REF!</definedName>
    <definedName name="ке">#N/A</definedName>
    <definedName name="Кегок2" hidden="1">{#N/A,#N/A,TRUE,"Лист1";#N/A,#N/A,TRUE,"Лист2";#N/A,#N/A,TRUE,"Лист3"}</definedName>
    <definedName name="КемеровсСрПок">#REF!</definedName>
    <definedName name="КемеровсСрПрод">#REF!</definedName>
    <definedName name="КЕПЕВКПЕК">#REF!</definedName>
    <definedName name="кеппппппппппп" hidden="1">{#N/A,#N/A,TRUE,"Лист1";#N/A,#N/A,TRUE,"Лист2";#N/A,#N/A,TRUE,"Лист3"}</definedName>
    <definedName name="кеу2" hidden="1">#N/A</definedName>
    <definedName name="кис">#REF!</definedName>
    <definedName name="ККППК">#REF!</definedName>
    <definedName name="Код">#N/A</definedName>
    <definedName name="Код_Н">#N/A</definedName>
    <definedName name="кокс">#REF!</definedName>
    <definedName name="колдн">#REF!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СрПок">#REF!</definedName>
    <definedName name="КрасноярСрПрод">#REF!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йбышевСрПок">#REF!</definedName>
    <definedName name="КуйбышевСрПрод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#N/A</definedName>
    <definedName name="курсбюдж10">#REF!</definedName>
    <definedName name="КурскАЭССрПок">#REF!</definedName>
    <definedName name="КурскАЭССрПрод">#REF!</definedName>
    <definedName name="лаб_услуги_горн_Камыс">#REF!</definedName>
    <definedName name="лаб_услуги_обог_Камыс">#REF!</definedName>
    <definedName name="лд">#REF!</definedName>
    <definedName name="лддлд">#REF!</definedName>
    <definedName name="лена">#REF!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ист1">#REF!</definedName>
    <definedName name="ллл" hidden="1">{"print95",#N/A,FALSE,"1995E.XLS";"print96",#N/A,FALSE,"1996E.XLS"}</definedName>
    <definedName name="Лямбда">#N/A</definedName>
    <definedName name="м" hidden="1">{#N/A,#N/A,FALSE,"МТВ"}</definedName>
    <definedName name="М_нгод">#REF!</definedName>
    <definedName name="м160">#REF!</definedName>
    <definedName name="м26">#REF!</definedName>
    <definedName name="МагнитМКСрПок">#REF!</definedName>
    <definedName name="МагнитМКСрПрод">#REF!</definedName>
    <definedName name="Май">#REF!</definedName>
    <definedName name="Макрос1">#N/A</definedName>
    <definedName name="Макрос2">#REF!</definedName>
    <definedName name="Макрос3">#REF!</definedName>
    <definedName name="Макрос4">#REF!</definedName>
    <definedName name="МаксОблПФ">#REF!</definedName>
    <definedName name="март_всего">#REF!</definedName>
    <definedName name="МБОЕЭЭКСрПок">#REF!</definedName>
    <definedName name="МБОЕЭЭКСрПрод">#REF!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жкомбаСрПок">#REF!</definedName>
    <definedName name="МежкомбаСрПрод">#REF!</definedName>
    <definedName name="МенатепСрПок">#REF!</definedName>
    <definedName name="МенатепСрПрод">#REF!</definedName>
    <definedName name="Меню">#N/A</definedName>
    <definedName name="МинЗрп">#REF!</definedName>
    <definedName name="Минфин1СрПок">#REF!</definedName>
    <definedName name="Минфин1СрПрод">#REF!</definedName>
    <definedName name="Минфин2СрПок">#REF!</definedName>
    <definedName name="Минфин2СрПрод">#REF!</definedName>
    <definedName name="Минфин3СрПок">#REF!</definedName>
    <definedName name="Минфин3СрПрод">#REF!</definedName>
    <definedName name="Минфин4СрПок">#REF!</definedName>
    <definedName name="Минфин4СрПрод">#REF!</definedName>
    <definedName name="Минфин5СрПок">#REF!</definedName>
    <definedName name="Минфин5СрПрод">#REF!</definedName>
    <definedName name="Минфин6СрПок">#REF!</definedName>
    <definedName name="Минфин6СрПрод">#REF!</definedName>
    <definedName name="Минфин7СрПок">#REF!</definedName>
    <definedName name="Минфин7СрПрод">#REF!</definedName>
    <definedName name="Минфин8СрПок">#REF!</definedName>
    <definedName name="Минфин8СрПрод">#REF!</definedName>
    <definedName name="МИР">#N/A</definedName>
    <definedName name="МЛН">1000000</definedName>
    <definedName name="мм">#REF!</definedName>
    <definedName name="ммм">#REF!</definedName>
    <definedName name="мммммммммммммм">#REF!</definedName>
    <definedName name="МосвканбанкСрПок">#REF!</definedName>
    <definedName name="МосвканбанкСрПрод">#REF!</definedName>
    <definedName name="МоскнацбСрПок">#REF!</definedName>
    <definedName name="МоскнацбСрПрод">#REF!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МРП">#REF!</definedName>
    <definedName name="мым">#N/A</definedName>
    <definedName name="Н_год">#REF!</definedName>
    <definedName name="Н_дорож">#N/A</definedName>
    <definedName name="Н687">#REF!</definedName>
    <definedName name="Наименование">#N/A</definedName>
    <definedName name="накл_горн_Камыс">#REF!</definedName>
    <definedName name="накл_обог_ЖОФ">#N/A</definedName>
    <definedName name="накл_обог_Камыс">#REF!</definedName>
    <definedName name="Налог_на_прибыль">#REF!,#REF!</definedName>
    <definedName name="налоги">#REF!</definedName>
    <definedName name="наташа">#REF!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ед">#REF!</definedName>
    <definedName name="НефтехимСрПок">#REF!</definedName>
    <definedName name="НефтехимСрПрод">#REF!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ижтагМКСрПок">#REF!</definedName>
    <definedName name="НижтагМКСрПрод">#REF!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Нстроки">#REF!</definedName>
    <definedName name="о61005" hidden="1">{"print95",#N/A,FALSE,"1995E.XLS";"print96",#N/A,FALSE,"1996E.XLS"}</definedName>
    <definedName name="_xlnm.Print_Area">#REF!</definedName>
    <definedName name="Объем_дополн.">#N/A</definedName>
    <definedName name="Октябрь">#REF!</definedName>
    <definedName name="ОктябрьсСрПок">#REF!</definedName>
    <definedName name="ОктябрьсСрПрод">#REF!</definedName>
    <definedName name="ОнэксимбСрПок">#REF!</definedName>
    <definedName name="ОнэксимбСрПрод">#REF!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снов.показ">#REF!</definedName>
    <definedName name="основные">#REF!</definedName>
    <definedName name="Остаток">#N/A</definedName>
    <definedName name="Остаток_новый">#N/A</definedName>
    <definedName name="от">#REF!</definedName>
    <definedName name="Отчисления_от_зпл">0.385</definedName>
    <definedName name="Офклщмф" hidden="1">{#N/A,#N/A,FALSE,"A";#N/A,#N/A,FALSE,"B"}</definedName>
    <definedName name="оыыыыыыыыыыыыыыыы" hidden="1">{#N/A,#N/A,FALSE,"Aging Summary";#N/A,#N/A,FALSE,"Ratio Analysis";#N/A,#N/A,FALSE,"Test 120 Day Accts";#N/A,#N/A,FALSE,"Tickmarks"}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ав">#N/A</definedName>
    <definedName name="пв">#REF!</definedName>
    <definedName name="первый">#REF!</definedName>
    <definedName name="Период_отгрузки">#REF!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КПЕКПП">#REF!</definedName>
    <definedName name="ПКПКЕПКЕ">#REF!</definedName>
    <definedName name="ПКУПЫУ">#REF!</definedName>
    <definedName name="ПланЗАОсдопзад">#N/A</definedName>
    <definedName name="плюсНДС">#N/A</definedName>
    <definedName name="ПН_знак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след">#REF!</definedName>
    <definedName name="Последняя_строка">#N/A</definedName>
    <definedName name="ППКПКЕП">#REF!</definedName>
    <definedName name="пппппппппппппппппппппппп">#N/A</definedName>
    <definedName name="ППУПМУП">#REF!</definedName>
    <definedName name="Пр" hidden="1">{"assets",#N/A,FALSE,"historicBS";"liab",#N/A,FALSE,"historicBS";"is",#N/A,FALSE,"historicIS";"ratios",#N/A,FALSE,"ratios"}</definedName>
    <definedName name="прибыль3" hidden="1">{#N/A,#N/A,TRUE,"Лист1";#N/A,#N/A,TRUE,"Лист2";#N/A,#N/A,TRUE,"Лист3"}</definedName>
    <definedName name="ПризнакР">#N/A</definedName>
    <definedName name="прил.10">#REF!</definedName>
    <definedName name="ПРО">#N/A</definedName>
    <definedName name="Прог">#REF!</definedName>
    <definedName name="ПромстроСрПок">#REF!</definedName>
    <definedName name="ПромстроСрПрод">#REF!</definedName>
    <definedName name="Прочие_материалы">#N/A</definedName>
    <definedName name="прр">#N/A</definedName>
    <definedName name="пррррр">#REF!</definedName>
    <definedName name="прррррр">#REF!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ПФ_МРП">#REF!</definedName>
    <definedName name="Р_внепроизв">#N/A</definedName>
    <definedName name="Р_доп">#N/A</definedName>
    <definedName name="Р_общехоз">#N/A</definedName>
    <definedName name="Р_план">#N/A</definedName>
    <definedName name="Р_счет">#REF!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ПРАР">#REF!</definedName>
    <definedName name="РАРАКРАКР">#REF!</definedName>
    <definedName name="Рас_т">#N/A</definedName>
    <definedName name="Расп">#REF!</definedName>
    <definedName name="Расх_внепр">#N/A</definedName>
    <definedName name="Расх_доп">#N/A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" hidden="1">{#N/A,#N/A,FALSE,"Aging Summary";#N/A,#N/A,FALSE,"Ratio Analysis";#N/A,#N/A,FALSE,"Test 120 Day Accts";#N/A,#N/A,FALSE,"Tickmarks"}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_xlnm.Recorder">#REF!</definedName>
    <definedName name="рельсосмаз">IF(Values_Entered,Header_Row+Number_of_Payments,Header_Row)</definedName>
    <definedName name="рем">#N/A</definedName>
    <definedName name="РЕМОНТ">#REF!</definedName>
    <definedName name="Рентаб_сред">#N/A</definedName>
    <definedName name="рес1">#REF!</definedName>
    <definedName name="рис1" hidden="1">{#N/A,#N/A,TRUE,"Лист1";#N/A,#N/A,TRUE,"Лист2";#N/A,#N/A,TRUE,"Лист3"}</definedName>
    <definedName name="РМУ_услуги_горн_Камыс">#REF!</definedName>
    <definedName name="РМУ_услуги_обог_Камыс">#REF!</definedName>
    <definedName name="РоссийскСрПок">#REF!</definedName>
    <definedName name="РоссийскСрПрод">#REF!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РП">#REF!</definedName>
    <definedName name="РСУ">#REF!</definedName>
    <definedName name="с">#N/A</definedName>
    <definedName name="С_дата">#N/A</definedName>
    <definedName name="С_материал_Сумм">#N/A</definedName>
    <definedName name="с_н._г._всего">#REF!</definedName>
    <definedName name="С_полная">#N/A</definedName>
    <definedName name="С_производ">#N/A</definedName>
    <definedName name="Сальдо1029">#REF!</definedName>
    <definedName name="Сальдо1115">#REF!</definedName>
    <definedName name="Сальдо1159">#REF!</definedName>
    <definedName name="Сальдо1266">#REF!</definedName>
    <definedName name="Сальдо1283">#REF!</definedName>
    <definedName name="Сальдо1380">#REF!</definedName>
    <definedName name="Сальдо1520">#REF!</definedName>
    <definedName name="Сальдо1589">#REF!</definedName>
    <definedName name="Сальдо1756">#REF!</definedName>
    <definedName name="Сальдо1796">#REF!</definedName>
    <definedName name="Сальдо1845">#REF!</definedName>
    <definedName name="Сальдо1968">#REF!</definedName>
    <definedName name="Сальдо2050">#REF!</definedName>
    <definedName name="Сальдо2124">#REF!</definedName>
    <definedName name="Сальдо2376">#REF!</definedName>
    <definedName name="Сальдо2567">#REF!</definedName>
    <definedName name="Сальдо2573">#REF!</definedName>
    <definedName name="Сальдо2580">#REF!</definedName>
    <definedName name="сальдо2584">#N/A</definedName>
    <definedName name="Сальдо2591">#REF!</definedName>
    <definedName name="Сальдо2649">#REF!</definedName>
    <definedName name="Сальдо2659">#REF!</definedName>
    <definedName name="Сальдо2668">#REF!</definedName>
    <definedName name="Сальдо342">#REF!</definedName>
    <definedName name="Сальдо5011">#REF!</definedName>
    <definedName name="Сальдо5053">#REF!</definedName>
    <definedName name="Сальдо5061">#REF!</definedName>
    <definedName name="Сальдо5072">#REF!</definedName>
    <definedName name="Сальдо5096">#REF!</definedName>
    <definedName name="сальдо5098">#N/A</definedName>
    <definedName name="сальдо5223">#N/A</definedName>
    <definedName name="Сальдо5229">#REF!</definedName>
    <definedName name="Сальдо5239">#REF!</definedName>
    <definedName name="Сальдо5242">#REF!</definedName>
    <definedName name="Сальдо5262">#REF!</definedName>
    <definedName name="Сальдо5336">#REF!</definedName>
    <definedName name="Сальдо5374">#REF!</definedName>
    <definedName name="Сальдо5416">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15">#REF!</definedName>
    <definedName name="Сальдо5643">#REF!</definedName>
    <definedName name="Сальдо5658">#REF!</definedName>
    <definedName name="Сальдо5858">#REF!</definedName>
    <definedName name="Сальдо5942">#REF!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33">#REF!</definedName>
    <definedName name="сальдо660">#N/A</definedName>
    <definedName name="сальдо6674">#N/A</definedName>
    <definedName name="Сальдо7134">#REF!</definedName>
    <definedName name="Сальдо725">#REF!</definedName>
    <definedName name="Сальдо7293">#REF!</definedName>
    <definedName name="Сальдо740">#REF!</definedName>
    <definedName name="Сальдо747">#REF!</definedName>
    <definedName name="Сальдо783">#REF!</definedName>
    <definedName name="сальдо8019">#N/A</definedName>
    <definedName name="Сальдо8035">#REF!</definedName>
    <definedName name="сальдо8043">#N/A</definedName>
    <definedName name="сальдо8109">#REF!</definedName>
    <definedName name="Сальдо978">#REF!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ерРФСрПок">#REF!</definedName>
    <definedName name="СберРФСрПрод">#REF!</definedName>
    <definedName name="сброс.сброс">#N/A</definedName>
    <definedName name="сброс1">#N/A</definedName>
    <definedName name="св.январь">#REF!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водный_баланс_н_п_с">#N/A</definedName>
    <definedName name="Себестоимость">#N/A</definedName>
    <definedName name="СевернаяСрПок">#REF!</definedName>
    <definedName name="СевернаяСрПрод">#REF!</definedName>
    <definedName name="СевероКаСрПок">#REF!</definedName>
    <definedName name="СевероКаСрПрод">#REF!</definedName>
    <definedName name="СеверстаСрПок">#REF!</definedName>
    <definedName name="СеверстаСрПрод">#REF!</definedName>
    <definedName name="СегодняRTS">#N/A</definedName>
    <definedName name="см">#REF!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р">#REF!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с">#N/A</definedName>
    <definedName name="ссс">#REF!</definedName>
    <definedName name="сссс">#N/A</definedName>
    <definedName name="сссссс">#REF!</definedName>
    <definedName name="сссссссссс">#REF!</definedName>
    <definedName name="ссы">#N/A</definedName>
    <definedName name="Станция">#N/A</definedName>
    <definedName name="статьи">#REF!</definedName>
    <definedName name="статья1">#REF!</definedName>
    <definedName name="СТРОИТЕЛЬСТВО">#REF!</definedName>
    <definedName name="Строка">#N/A</definedName>
    <definedName name="Строки">#REF!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верьуниСрПок">#REF!</definedName>
    <definedName name="ТверьуниСрПрод">#REF!</definedName>
    <definedName name="Телефон">#REF!</definedName>
    <definedName name="техн">#REF!</definedName>
    <definedName name="титэк">#REF!</definedName>
    <definedName name="титэк1">#REF!</definedName>
    <definedName name="титэмба">#REF!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тп" hidden="1">{#N/A,#N/A,TRUE,"Лист1";#N/A,#N/A,TRUE,"Лист2";#N/A,#N/A,TRUE,"Лист3"}</definedName>
    <definedName name="Трансляция_F">#REF!</definedName>
    <definedName name="третий">#REF!</definedName>
    <definedName name="ттттттттттитмтм">#N/A</definedName>
    <definedName name="тттттттттттттттттттт">#N/A</definedName>
    <definedName name="ТюменьэнСрПок">#REF!</definedName>
    <definedName name="ТюменьэнСрПрод">#REF!</definedName>
    <definedName name="у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злы">#REF!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>#REF!</definedName>
    <definedName name="укц" hidden="1">Main.SAPF4Help()</definedName>
    <definedName name="УП_услуги_обог_ЖОФ">#N/A</definedName>
    <definedName name="УП_услуги_обог_Камыс">#REF!</definedName>
    <definedName name="Ф_год">#REF!</definedName>
    <definedName name="Ф_дан">#REF!</definedName>
    <definedName name="Ф_сот">#REF!</definedName>
    <definedName name="ф77">#REF!</definedName>
    <definedName name="Февраль">#REF!</definedName>
    <definedName name="февраль_всего">#REF!</definedName>
    <definedName name="Фирма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">#REF!</definedName>
    <definedName name="Форма_Рент">#N/A</definedName>
    <definedName name="Форма_СС">#N/A</definedName>
    <definedName name="Форма_Цена">#N/A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ххх" hidden="1">{"print95",#N/A,FALSE,"1995E.XLS";"print96",#N/A,FALSE,"1996E.XLS"}</definedName>
    <definedName name="хъ">#REF!</definedName>
    <definedName name="ц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">#REF!</definedName>
    <definedName name="Цена_4">#REF!</definedName>
    <definedName name="Цена_5">#REF!</definedName>
    <definedName name="Цена_97">#REF!</definedName>
    <definedName name="Цена_без_НДС">#N/A</definedName>
    <definedName name="Цена_нефти">#N/A</definedName>
    <definedName name="Цена_О">#N/A</definedName>
    <definedName name="Цена_переработки">#REF!</definedName>
    <definedName name="Цена_с_НДС">#N/A</definedName>
    <definedName name="ЦЗ1">#REF!</definedName>
    <definedName name="цу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цц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четвертый">#REF!</definedName>
    <definedName name="ШЗ" hidden="1">{#N/A,#N/A,FALSE,"Aging Summary";#N/A,#N/A,FALSE,"Ratio Analysis";#N/A,#N/A,FALSE,"Test 120 Day Accts";#N/A,#N/A,FALSE,"Tickmarks"}</definedName>
    <definedName name="щ">#N/A</definedName>
    <definedName name="ыв">#N/A</definedName>
    <definedName name="ыва" hidden="1">{#N/A,#N/A,TRUE,"Лист1";#N/A,#N/A,TRUE,"Лист2";#N/A,#N/A,TRUE,"Лист3"}</definedName>
    <definedName name="ЫВПКПИАИ">#REF!</definedName>
    <definedName name="ЫРРЫРР">#REF!</definedName>
    <definedName name="ыуаы" hidden="1">{#N/A,#N/A,TRUE,"Лист1";#N/A,#N/A,TRUE,"Лист2";#N/A,#N/A,TRUE,"Лист3"}</definedName>
    <definedName name="ыыыы">#N/A</definedName>
    <definedName name="экспорт_20">#REF!</definedName>
    <definedName name="Экспорт_Объемы_добычи">#REF!</definedName>
    <definedName name="эл">#REF!</definedName>
    <definedName name="ЭнергоатСрПок">#REF!</definedName>
    <definedName name="ЭнергоатСрПрод">#REF!</definedName>
    <definedName name="ЭУ_услуги_горн_Камыс">#REF!</definedName>
    <definedName name="ЭУ_услуги_обог_Камыс">#REF!</definedName>
    <definedName name="ээ">#REF!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ЮгоВостоСрПок">#REF!</definedName>
    <definedName name="ЮгоВостоСрПрод">#REF!</definedName>
    <definedName name="юю">#REF!</definedName>
    <definedName name="я">#N/A</definedName>
    <definedName name="явп">#REF!</definedName>
    <definedName name="янв.05">#REF!</definedName>
    <definedName name="январь_всего">#REF!</definedName>
    <definedName name="январь2000">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  <definedName name="яяяяяяяяя">#REF!</definedName>
    <definedName name="яяяяяяяяяяяяяя">#REF!</definedName>
  </definedNames>
  <calcPr calcId="145621"/>
</workbook>
</file>

<file path=xl/calcChain.xml><?xml version="1.0" encoding="utf-8"?>
<calcChain xmlns="http://schemas.openxmlformats.org/spreadsheetml/2006/main">
  <c r="G51" i="4" l="1"/>
  <c r="E48" i="4" l="1"/>
  <c r="E90" i="4" l="1"/>
  <c r="F40" i="3" l="1"/>
  <c r="G44" i="3"/>
  <c r="E44" i="3"/>
  <c r="H39" i="3"/>
  <c r="F39" i="3"/>
  <c r="E32" i="3"/>
  <c r="H40" i="3" l="1"/>
  <c r="E36" i="3" l="1"/>
  <c r="K48" i="2" l="1"/>
  <c r="J48" i="2"/>
  <c r="K47" i="2"/>
  <c r="K51" i="2" s="1"/>
  <c r="J47" i="2"/>
  <c r="K43" i="2"/>
  <c r="J43" i="2"/>
  <c r="J21" i="2"/>
  <c r="J26" i="2" s="1"/>
  <c r="J35" i="2" s="1"/>
  <c r="K9" i="2"/>
  <c r="K21" i="2" s="1"/>
  <c r="K26" i="2" s="1"/>
  <c r="K35" i="2" s="1"/>
  <c r="J9" i="2"/>
  <c r="J51" i="2" l="1"/>
  <c r="D48" i="2"/>
  <c r="D47" i="2"/>
  <c r="D90" i="4" l="1"/>
  <c r="E83" i="4" l="1"/>
  <c r="D83" i="4"/>
  <c r="C36" i="3" l="1"/>
  <c r="D36" i="3"/>
  <c r="D44" i="3" s="1"/>
  <c r="F33" i="3"/>
  <c r="F24" i="3" l="1"/>
  <c r="H24" i="3" s="1"/>
  <c r="D23" i="3"/>
  <c r="F23" i="3" s="1"/>
  <c r="H23" i="3" s="1"/>
  <c r="E65" i="4" l="1"/>
  <c r="D65" i="4"/>
  <c r="E57" i="4"/>
  <c r="D57" i="4"/>
  <c r="E40" i="4"/>
  <c r="D40" i="4"/>
  <c r="E32" i="4"/>
  <c r="D32" i="4"/>
  <c r="E15" i="4"/>
  <c r="D15" i="4"/>
  <c r="E5" i="4"/>
  <c r="D5" i="4"/>
  <c r="D26" i="4" l="1"/>
  <c r="D51" i="4"/>
  <c r="E75" i="4"/>
  <c r="E51" i="4"/>
  <c r="E26" i="4"/>
  <c r="D75" i="4"/>
  <c r="D81" i="4" l="1"/>
  <c r="E81" i="4"/>
  <c r="D83" i="1" l="1"/>
  <c r="C83" i="1"/>
  <c r="C30" i="1" l="1"/>
  <c r="D65" i="1" l="1"/>
  <c r="D46" i="1"/>
  <c r="D51" i="1" s="1"/>
  <c r="D37" i="1"/>
  <c r="D30" i="1"/>
  <c r="D16" i="1"/>
  <c r="D33" i="1" l="1"/>
  <c r="D86" i="1"/>
  <c r="D89" i="1" s="1"/>
  <c r="D91" i="1" l="1"/>
  <c r="C48" i="2" l="1"/>
  <c r="G32" i="3" s="1"/>
  <c r="G36" i="3" s="1"/>
  <c r="C47" i="2"/>
  <c r="C37" i="1" l="1"/>
  <c r="F32" i="3"/>
  <c r="F22" i="3"/>
  <c r="H22" i="3" s="1"/>
  <c r="F21" i="3"/>
  <c r="H21" i="3" s="1"/>
  <c r="F20" i="3"/>
  <c r="H20" i="3" s="1"/>
  <c r="G17" i="3"/>
  <c r="G26" i="3" s="1"/>
  <c r="G29" i="3" s="1"/>
  <c r="E17" i="3"/>
  <c r="D17" i="3"/>
  <c r="C17" i="3"/>
  <c r="F14" i="3"/>
  <c r="H14" i="3" s="1"/>
  <c r="F13" i="3"/>
  <c r="F10" i="3"/>
  <c r="D51" i="2"/>
  <c r="D43" i="2"/>
  <c r="D9" i="2"/>
  <c r="D21" i="2" s="1"/>
  <c r="D26" i="2" s="1"/>
  <c r="D35" i="2" s="1"/>
  <c r="C51" i="2"/>
  <c r="C43" i="2"/>
  <c r="C9" i="2"/>
  <c r="C21" i="2" s="1"/>
  <c r="C26" i="2" s="1"/>
  <c r="C35" i="2" s="1"/>
  <c r="H32" i="3" l="1"/>
  <c r="H36" i="3" s="1"/>
  <c r="F36" i="3"/>
  <c r="F44" i="3" s="1"/>
  <c r="F47" i="3" s="1"/>
  <c r="H10" i="3"/>
  <c r="D26" i="3"/>
  <c r="D29" i="3" s="1"/>
  <c r="D47" i="3" s="1"/>
  <c r="E26" i="3"/>
  <c r="E29" i="3" s="1"/>
  <c r="E47" i="3" s="1"/>
  <c r="C26" i="3"/>
  <c r="C29" i="3" s="1"/>
  <c r="C44" i="3" s="1"/>
  <c r="C47" i="3" s="1"/>
  <c r="F17" i="3"/>
  <c r="H17" i="3" s="1"/>
  <c r="H13" i="3"/>
  <c r="H26" i="3" l="1"/>
  <c r="H29" i="3" s="1"/>
  <c r="F26" i="3"/>
  <c r="F29" i="3" s="1"/>
  <c r="C46" i="1"/>
  <c r="C16" i="1"/>
  <c r="C33" i="1" s="1"/>
  <c r="H44" i="3" l="1"/>
  <c r="H47" i="3" s="1"/>
  <c r="C65" i="1"/>
  <c r="C51" i="1"/>
  <c r="C86" i="1" l="1"/>
  <c r="C89" i="1" l="1"/>
  <c r="C91" i="1" s="1"/>
</calcChain>
</file>

<file path=xl/comments1.xml><?xml version="1.0" encoding="utf-8"?>
<comments xmlns="http://schemas.openxmlformats.org/spreadsheetml/2006/main">
  <authors>
    <author>Махаманова Динара</author>
  </authors>
  <commentList>
    <comment ref="D86" authorId="0">
      <text>
        <r>
          <rPr>
            <b/>
            <sz val="9"/>
            <color indexed="81"/>
            <rFont val="Tahoma"/>
            <charset val="1"/>
          </rPr>
          <t>Махаманова Динара:</t>
        </r>
        <r>
          <rPr>
            <sz val="9"/>
            <color indexed="81"/>
            <rFont val="Tahoma"/>
            <charset val="1"/>
          </rPr>
          <t xml:space="preserve">
from YE 2014 FS</t>
        </r>
      </text>
    </comment>
  </commentList>
</comments>
</file>

<file path=xl/sharedStrings.xml><?xml version="1.0" encoding="utf-8"?>
<sst xmlns="http://schemas.openxmlformats.org/spreadsheetml/2006/main" count="223" uniqueCount="168">
  <si>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</si>
  <si>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</si>
  <si>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</si>
  <si>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</si>
  <si>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</si>
  <si>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</si>
  <si>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</si>
  <si>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</si>
  <si>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</si>
  <si>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</si>
  <si>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</si>
  <si>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</si>
  <si>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</si>
  <si>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</si>
  <si>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</si>
  <si>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</si>
  <si>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</si>
  <si>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</si>
  <si>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предназначенная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</si>
  <si>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</si>
  <si>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</si>
  <si>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</si>
  <si>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</si>
  <si>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</si>
  <si>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</si>
  <si>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</si>
  <si>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</si>
  <si>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</si>
  <si>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</si>
  <si>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</si>
  <si>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</si>
  <si>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</si>
  <si>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</si>
  <si>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</si>
  <si>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</si>
  <si>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</si>
  <si>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</si>
  <si>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</si>
  <si>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</si>
  <si>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</si>
  <si>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</si>
  <si>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</si>
  <si>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</si>
  <si>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</si>
  <si>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группы выбытия, классифицированной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</si>
  <si>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</si>
  <si>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</si>
  <si>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</si>
  <si>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</si>
  <si>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казахстанских тенге</t>
  </si>
  <si>
    <t>Балансовая стоимость одной простой акции</t>
  </si>
  <si>
    <t>Выручка</t>
  </si>
  <si>
    <t>Себестоимость продаж</t>
  </si>
  <si>
    <t>Валовая прибыль</t>
  </si>
  <si>
    <t>Прочие доходы/(расходы)</t>
  </si>
  <si>
    <t>Расходы по реализации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</si>
  <si>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</si>
  <si>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</si>
  <si>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</si>
  <si>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</si>
  <si>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</si>
  <si>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</si>
  <si>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</si>
  <si>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</si>
  <si>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</si>
  <si>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Прочий совокупный доход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</si>
  <si>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</si>
  <si>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</si>
  <si>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</si>
  <si>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</si>
  <si>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</si>
  <si>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</si>
  <si>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Прибыль на акцию</t>
  </si>
  <si>
    <t>Базовая и разводненная прибыль на акцию, в  тенге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</si>
  <si>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</si>
  <si>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</si>
  <si>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</si>
  <si>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</si>
  <si>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</si>
  <si>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</si>
  <si>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</si>
  <si>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</si>
  <si>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</si>
  <si>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</si>
  <si>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</si>
  <si>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</si>
  <si>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</si>
  <si>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Эмиссия акций</t>
  </si>
  <si>
    <t>Дивиденды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</si>
  <si>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</si>
  <si>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</si>
  <si>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</si>
  <si>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</si>
  <si>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</si>
  <si>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</si>
  <si>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Полученные вознаграждения по финансовым активам (долговым ценным бумагам)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</si>
  <si>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</si>
  <si>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</si>
  <si>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</si>
  <si>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</si>
  <si>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</si>
  <si>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</si>
  <si>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</si>
  <si>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</si>
  <si>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</si>
  <si>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</si>
  <si>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</t>
  </si>
  <si>
    <t xml:space="preserve"> Движение денежных средств по инвестиционной деятельности</t>
  </si>
  <si>
    <t>Возврат банковских вкладов</t>
  </si>
  <si>
    <t>Дивиденды и прочие выплаты от ассоциированных компаний</t>
  </si>
  <si>
    <t>Погашение краткосрочных займов выданных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</si>
  <si>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</si>
  <si>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</si>
  <si>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</si>
  <si>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долей участия в ассоциированных организациях</t>
  </si>
  <si>
    <t>Приобретение дочерних организаций</t>
  </si>
  <si>
    <t>Размещение банковских вкладов</t>
  </si>
  <si>
    <t>Предоставление краткосрочных займов выданных (для реального сектора)</t>
  </si>
  <si>
    <t>Чистые денежные средства, использованные в инвестиционной деятельности</t>
  </si>
  <si>
    <t xml:space="preserve"> Движение денежных средств по финансовой деятельности</t>
  </si>
  <si>
    <t>Прочие взносы контролирующих собственников</t>
  </si>
  <si>
    <t>Прочие взносы неконтролирующих собственников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</si>
  <si>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</si>
  <si>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</si>
  <si>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</si>
  <si>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</si>
  <si>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</si>
  <si>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</si>
  <si>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</si>
  <si>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Дивиденды, выплаченные:</t>
  </si>
  <si>
    <t>- акционерам материнской компании</t>
  </si>
  <si>
    <t>- неконтролирующим собственникам</t>
  </si>
  <si>
    <t>Чистые денежные средства, полученные от финансовой деятельности</t>
  </si>
  <si>
    <t>Влияние изменений обменного курса на сальдо денежных средств в иностранной валюте</t>
  </si>
  <si>
    <t>Денежные средства на начало года</t>
  </si>
  <si>
    <t>Денежные средства и их эквиваленты на конец периода</t>
  </si>
  <si>
    <t>Реализация услуг</t>
  </si>
  <si>
    <t>Полученные вознаграждения по  займам выданным</t>
  </si>
  <si>
    <t>Доход от первоначального признания займа от Самрук-Казына</t>
  </si>
  <si>
    <t>Прочие краткосрочные обязательства</t>
  </si>
  <si>
    <t>Долгосрочная кредиторская задолженность</t>
  </si>
  <si>
    <t>Обесценение гудвила</t>
  </si>
  <si>
    <t>31 декабря 2014 г.</t>
  </si>
  <si>
    <t xml:space="preserve">Дивиденды и прочие выплаты от совместно-контролируемых организаций </t>
  </si>
  <si>
    <t>Чистые денежные средства, полученные от операционной прекращенной деятельности</t>
  </si>
  <si>
    <t>Чистые денежные средства, полученные от финансовой прекращенной деятельности</t>
  </si>
  <si>
    <t xml:space="preserve">Остаток на 1 января 2014 г. </t>
  </si>
  <si>
    <t>Остаток на 31декабря 2014 г.</t>
  </si>
  <si>
    <t xml:space="preserve">Остаток на 1 января 2015 г. </t>
  </si>
  <si>
    <t>Приобретение доли неконтролирующих акционеров в Мойнакской ГЭС</t>
  </si>
  <si>
    <t>Отмена дохода от первоначального признания займа от Самрук-Казына</t>
  </si>
  <si>
    <t>Поступления от продажи дочерних организаций</t>
  </si>
  <si>
    <t>Чистое изменение  денежных средств от продолжающейся деятельности</t>
  </si>
  <si>
    <t>Чистое изменение  денежных средств от прекращенной деятельности</t>
  </si>
  <si>
    <t>Денежные средства и их эквиваленты на конец периода прекращенной деятельности</t>
  </si>
  <si>
    <t>Денежные средства на начало года прекращенной деятельности</t>
  </si>
  <si>
    <t>Чистые денежные средства, использованные от инвестиционной прекращенной деятельности</t>
  </si>
  <si>
    <t>30 сентября 2015 г.</t>
  </si>
  <si>
    <t xml:space="preserve"> За 3 квартал, закончившийся 30 сентября 2015 г.</t>
  </si>
  <si>
    <t xml:space="preserve"> За 3 квартал, закончившийся 30 сентября 2014 г.</t>
  </si>
  <si>
    <t xml:space="preserve"> За 3 месяца, закончившихся 30 сентября 2015 г.</t>
  </si>
  <si>
    <t xml:space="preserve"> За 3 месяца, закончившихся 30 сентября 2014 г.</t>
  </si>
  <si>
    <t>Поступления от продажи долей участия в совместном предпринимательстве</t>
  </si>
  <si>
    <t>Остаток на 30 сентября 2015 г.</t>
  </si>
  <si>
    <t xml:space="preserve">Прибыль/(убыток) за период </t>
  </si>
  <si>
    <t>Прочий совокупный доход/(убыток)</t>
  </si>
  <si>
    <t>Итого совокупный доход/(убыток)</t>
  </si>
  <si>
    <t>Прибыль/(убыток)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</si>
</sst>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_);_(* \(#,##0\);_(* &quot;-&quot;_);_(@_)"/>
    <numFmt numFmtId="165" formatCode="#,##0_ ;[Red]\-#,##0\ "/>
    <numFmt numFmtId="166" formatCode="_(* #,##0_);_(* \(#,##0\);_(* &quot;-&quot;??_);_(@_)"/>
    <numFmt numFmtId="167" formatCode="#,##0.000"/>
    <numFmt numFmtId="168" formatCode="_-* #,##0.00_р_._-;\-* #,##0.00_р_._-;_-* &quot;-&quot;??_р_._-;_-@_-"/>
    <numFmt numFmtId="169" formatCode="_ * #,##0_ ;_ * \-#,##0_ ;_ * &quot;-&quot;_ ;_ @_ "/>
    <numFmt numFmtId="170" formatCode="[$$-409]#,##0_ ;[Red]\-[$$-409]#,##0\ "/>
    <numFmt numFmtId="171" formatCode="0.0;\(0.0\)"/>
    <numFmt numFmtId="172" formatCode="#"/>
    <numFmt numFmtId="173" formatCode="#."/>
    <numFmt numFmtId="174" formatCode="#,##0;\(#,##0\)"/>
    <numFmt numFmtId="175" formatCode="#.00"/>
    <numFmt numFmtId="176" formatCode="_-* #,##0.00&quot;р.&quot;_-;\-* #,##0.00&quot;р.&quot;_-;_-* &quot;-&quot;??&quot;р.&quot;_-;_-@_-"/>
    <numFmt numFmtId="177" formatCode="\$#.00"/>
    <numFmt numFmtId="178" formatCode="_-* #,##0\ &quot;руб&quot;_-;\-* #,##0\ &quot;руб&quot;_-;_-* &quot;-&quot;\ &quot;руб&quot;_-;_-@_-"/>
    <numFmt numFmtId="179" formatCode="0.00;0;"/>
    <numFmt numFmtId="180" formatCode="0.0"/>
    <numFmt numFmtId="181" formatCode="#,##0_);\(#,##0\);&quot;- &quot;"/>
    <numFmt numFmtId="182" formatCode="0.0;;"/>
    <numFmt numFmtId="183" formatCode="0.0%"/>
    <numFmt numFmtId="184" formatCode="_(* #,##0_);_(* \(#,##0\);_(* &quot; - &quot;_);_(@_)"/>
    <numFmt numFmtId="185" formatCode="#,##0.0_);\(#,##0.0\);&quot;- &quot;"/>
    <numFmt numFmtId="186" formatCode="#,##0.00_);\(#,##0.00\);&quot;- &quot;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&quot;?.&quot;#,##0_);[Red]\(&quot;?.&quot;#,##0\)"/>
    <numFmt numFmtId="190" formatCode="&quot;?.&quot;#,##0.00_);[Red]\(&quot;?.&quot;#,##0.00\)"/>
    <numFmt numFmtId="191" formatCode="000"/>
    <numFmt numFmtId="192" formatCode="0.0_)"/>
    <numFmt numFmtId="193" formatCode="General_)"/>
    <numFmt numFmtId="194" formatCode="#,##0.0;[Red]\-#,##0.0"/>
    <numFmt numFmtId="195" formatCode="#,##0&quot;р.&quot;;\-#,##0&quot;р.&quot;"/>
    <numFmt numFmtId="196" formatCode="#,##0_)\ ;\(#,##0\)\ ;&quot;- &quot;"/>
    <numFmt numFmtId="197" formatCode="#,##0.0_)\ ;\(#,##0.0\)\ ;&quot;- &quot;"/>
    <numFmt numFmtId="198" formatCode="#,##0.00_)\ ;\(#,##0.00\)\ ;&quot;- &quot;"/>
    <numFmt numFmtId="199" formatCode="#,##0,_)\ ;\(#,##0,\)\ ;&quot;- &quot;"/>
    <numFmt numFmtId="200" formatCode="#,##0.0,_)\ ;\(#,##0.0,\)\ ;&quot;- &quot;"/>
    <numFmt numFmtId="201" formatCode="#,##0.0,,_)\ ;\(#,##0.0,,\)\ ;&quot;- &quot;"/>
    <numFmt numFmtId="202" formatCode="_(* #,##0.0_);_(* \(#,##0.0\);_(* &quot;-&quot;?_);@_)"/>
    <numFmt numFmtId="203" formatCode="_-* ###0_-;\(###0\);_-* &quot;–&quot;_-;_-@_-"/>
    <numFmt numFmtId="204" formatCode="_-* #,##0_-;\(#,##0\);_-* &quot;–&quot;_-;_-@_-"/>
    <numFmt numFmtId="205" formatCode="_-* ##,##0_-;\(##,##0\);_-* &quot;-&quot;_-;_-@_-"/>
    <numFmt numFmtId="206" formatCode="_-* #,###_-;\(#,###\);_-* &quot;–&quot;_-;_-@_-"/>
    <numFmt numFmtId="207" formatCode="_-\ #,##0.000_-;\(#,##0.000\);_-* &quot;–&quot;_-;_-@_-"/>
    <numFmt numFmtId="208" formatCode="_-#,###_-;\(#,###\);_-\ &quot;–&quot;_-;_-@_-"/>
    <numFmt numFmtId="209" formatCode="#,##0.0_);\(#,##0.0\)"/>
    <numFmt numFmtId="210" formatCode="&quot;$&quot;#,##0.0_);[Red]\(&quot;$&quot;#,##0.0\)"/>
    <numFmt numFmtId="211" formatCode="#\ ##0_.\ &quot;zі&quot;\ 00\ &quot;gr&quot;;\(#\ ##0.00\z\і\)"/>
    <numFmt numFmtId="212" formatCode="#\ ##0&quot;zі&quot;00&quot;gr&quot;;\(#\ ##0.00\z\і\)"/>
    <numFmt numFmtId="213" formatCode="_-&quot;$&quot;* #,##0.00_-;\-&quot;$&quot;* #,##0.00_-;_-&quot;$&quot;* &quot;-&quot;??_-;_-@_-"/>
    <numFmt numFmtId="214" formatCode="0.0%;\(0.0%\)"/>
    <numFmt numFmtId="215" formatCode="#,##0.0_);\(#,##0.0\);\-_);@_)"/>
    <numFmt numFmtId="216" formatCode="0.0%_);\(0.0%\);\-_%_);@_%_)"/>
    <numFmt numFmtId="217" formatCode="###0_);\(###0\);\-_);@_)"/>
    <numFmt numFmtId="218" formatCode="_-* #,##0_р_._-;\-* #,##0_р_._-;_-* &quot;-&quot;_р_._-;_-@_-"/>
    <numFmt numFmtId="219" formatCode="&quot;error&quot;;&quot;error&quot;;&quot;OK&quot;;&quot;  &quot;@"/>
    <numFmt numFmtId="220" formatCode="0_)"/>
    <numFmt numFmtId="221" formatCode="_-* \(#,##0\);_-* #,##0_-;_-* &quot;-     &quot;_-;_-@_-"/>
    <numFmt numFmtId="222" formatCode="_(* #,##0_);_(* \(#,##0\);_(* &quot;-     &quot;_);_(@_)"/>
    <numFmt numFmtId="223" formatCode="_-* #,##0_р_-;\-* #,##0_р_-;_-* &quot;-&quot;_р_-;_-@_-"/>
    <numFmt numFmtId="224" formatCode="&quot;Yes&quot;;&quot;Yes&quot;;&quot;No&quot;"/>
    <numFmt numFmtId="225" formatCode="&quot;$&quot;#,##0.00_);[Red]\(&quot;$&quot;#,##0.00\)"/>
    <numFmt numFmtId="226" formatCode="#,##0.000\);[Red]\(#,##0.000\)"/>
    <numFmt numFmtId="227" formatCode="_._.* #,##0.0_);_._.* \(#,##0.0\);_._.* \-??_.?_);_._.@_)"/>
    <numFmt numFmtId="228" formatCode="_._.* #,##0.00_);_._.* \(#,##0.00\);_._.* \-??_.??_);_._.@_)"/>
    <numFmt numFmtId="229" formatCode="_._.* #,##0.000_);_._.* \(#,##0.000\);_._.* \-??_.???_);_._.@_)"/>
    <numFmt numFmtId="230" formatCode="_-* #,##0.00_-;\-* #,##0.00_-;_-* &quot;-&quot;??_-;_-@_-"/>
    <numFmt numFmtId="231" formatCode="_ * #,##0.00_ ;_ * \-#,##0.00_ ;_ * &quot;-&quot;??_ ;_ @_ "/>
    <numFmt numFmtId="232" formatCode="_-* #,##0.00_р_-;\-* #,##0.00_р_-;_-* &quot;-&quot;??_р_-;_-@_-"/>
    <numFmt numFmtId="233" formatCode="[$-409]h:mm:ss\ AM/PM"/>
    <numFmt numFmtId="234" formatCode="#,##0.0000_);\(#,##0.0000\);&quot;- &quot;;&quot;  &quot;@"/>
    <numFmt numFmtId="235" formatCode="yyyy"/>
    <numFmt numFmtId="236" formatCode="#,##0_ ;[Red]\ \(#,##0\ \)"/>
    <numFmt numFmtId="237" formatCode="\60\4\7\:"/>
    <numFmt numFmtId="238" formatCode="_-* \(#,##0.00\);_-* #,##0.00_-;_-* &quot;-     &quot;??_-;_-@_-"/>
    <numFmt numFmtId="239" formatCode="_(* #,##0.00_);_(* \(#,##0.00\);_(* &quot;-     &quot;??_);_(@_)"/>
    <numFmt numFmtId="240" formatCode="_(&quot;$&quot;* #,##0_);_(&quot;$&quot;* \(#,##0\);_(&quot;$&quot;* &quot;-&quot;_);_(@_)"/>
    <numFmt numFmtId="241" formatCode="_(* #,##0.0_);_(* \(#,##0.0\);_(* &quot;-&quot;?_);_(@_)"/>
    <numFmt numFmtId="242" formatCode="* \(#,##0\);* #,##0_);&quot;-&quot;??_);@"/>
    <numFmt numFmtId="243" formatCode="&quot;$&quot;#,##0_);[Red]\(&quot;$&quot;#,##0\)"/>
    <numFmt numFmtId="244" formatCode="_-&quot;р.&quot;* \(#,##0\);_-&quot;р.&quot;* #,##0_);_-&quot;р.&quot;* &quot;-     &quot;_-;_-@_-"/>
    <numFmt numFmtId="245" formatCode="_(&quot;р.&quot;* #,##0.00_);_(&quot;р.&quot;* \(#,##0.00\);_(&quot;р.&quot;* &quot;-     &quot;??_);_(@_)"/>
    <numFmt numFmtId="246" formatCode="_(&quot;р.&quot;* #,##0_);_(&quot;р.&quot;* \(#,##0\);_(&quot;р.&quot;* &quot;-     &quot;_);_(@_)"/>
    <numFmt numFmtId="247" formatCode="_._.&quot;р.&quot;* #,##0.0_);_._.&quot;р.&quot;* \(#,##0.0\);_._.&quot;р.&quot;* \-??_.?_);_._.@_)"/>
    <numFmt numFmtId="248" formatCode="_._.&quot;р.&quot;* #,##0.00_);_._.&quot;р.&quot;* \(#,##0.00\);_._.&quot;р.&quot;* \-??_.??_);_._.@_)"/>
    <numFmt numFmtId="249" formatCode="_._.&quot;р.&quot;* #,##0.000_);_._.&quot;р.&quot;* \(#,##0.000\);_._.&quot;р.&quot;* \-??_.???_);_._.@_)"/>
    <numFmt numFmtId="250" formatCode="_-* #,##0.00\ &quot;€&quot;_-;\-* #,##0.00\ &quot;€&quot;_-;_-* &quot;-&quot;??\ &quot;€&quot;_-;_-@_-"/>
    <numFmt numFmtId="251" formatCode="&quot;$&quot;#,\);\(&quot;$&quot;#,##0\)"/>
    <numFmt numFmtId="252" formatCode="&quot;$&quot;#,##0\ ;\(&quot;$&quot;#,##0\)"/>
    <numFmt numFmtId="253" formatCode="&quot;$&quot;#,##0_);\(&quot;$&quot;#,##0\)"/>
    <numFmt numFmtId="254" formatCode="&quot;£&quot;#,##0\ ;\(&quot;£&quot;#,##0\)"/>
    <numFmt numFmtId="255" formatCode="\ \ \ _-&quot;р.&quot;* #,##0.00_-;\-&quot;р.&quot;* #,##0.00_-;_-&quot;р.&quot;* &quot;-&quot;??_-;_-@_-"/>
    <numFmt numFmtId="256" formatCode="[$-409]d\-mmm\-yy;@"/>
    <numFmt numFmtId="257" formatCode="mmmm\ d\,\ yyyy"/>
    <numFmt numFmtId="258" formatCode="[$-409]d\-mmm;@"/>
    <numFmt numFmtId="259" formatCode="dd\ mmm\ yyyy_);;;&quot;  &quot;@"/>
    <numFmt numFmtId="260" formatCode="m/d/yy\ h:mm"/>
    <numFmt numFmtId="261" formatCode="#,##0.00&quot;р.&quot;;[Red]\-#,##0.00&quot;р.&quot;"/>
    <numFmt numFmtId="262" formatCode="_-* #,##0&quot;р.&quot;_-;\-* #,##0&quot;р.&quot;_-;_-* &quot;-&quot;&quot;р.&quot;_-;_-@_-"/>
    <numFmt numFmtId="263" formatCode="* #,##0_);* \(#,##0\);&quot;-&quot;??_);@"/>
    <numFmt numFmtId="264" formatCode="_(* #,##0_);_(* \(#,##0\);_(* &quot;&quot;\ \-\ &quot;&quot;_);_(@_)"/>
    <numFmt numFmtId="265" formatCode="#,##0_);\(#,##0\);&quot;- &quot;;&quot;  &quot;@"/>
    <numFmt numFmtId="266" formatCode="#,##0.00_ ;[Red]\(#,##0.00\)\ "/>
    <numFmt numFmtId="267" formatCode="_([$€-2]* #,##0.00_);_([$€-2]* \(#,##0.00\);_([$€-2]* &quot;-&quot;??_)"/>
    <numFmt numFmtId="268" formatCode="_-* #,##0.00\ _S_k_-;\-* #,##0.00\ _S_k_-;_-* &quot;-&quot;??\ _S_k_-;_-@_-"/>
    <numFmt numFmtId="269" formatCode="#,##0;\-#,##0;;@"/>
    <numFmt numFmtId="270" formatCode="#,##0\ \ ;\(#,##0\)\ ;\—\ \ \ \ "/>
    <numFmt numFmtId="271" formatCode="_ &quot;Fr.&quot;\ * #,##0.00_ ;_ &quot;Fr.&quot;\ * \-#,##0.00_ ;_ &quot;Fr.&quot;\ * &quot;-&quot;??_ ;_ @_ "/>
    <numFmt numFmtId="272" formatCode="_(#,##0;\(#,##0\);\-;&quot;  &quot;@"/>
    <numFmt numFmtId="273" formatCode="_-[$$-409]* #,##0.0_ ;_-[$$-409]* \-#,##0.0\ ;_-[$$-409]* &quot;-&quot;?_ ;_-@_ "/>
    <numFmt numFmtId="274" formatCode="0;[Red]0"/>
    <numFmt numFmtId="275" formatCode="&quot;$&quot;#,##0\ ;\-&quot;$&quot;#,##0"/>
    <numFmt numFmtId="276" formatCode="&quot;$&quot;#,##0.00\ ;\(&quot;$&quot;#,##0.00\)"/>
    <numFmt numFmtId="277" formatCode="_(&quot;kr&quot;\ * #,##0_);_(&quot;kr&quot;\ * \(#,##0\);_(&quot;kr&quot;\ * &quot;-&quot;_);_(@_)"/>
    <numFmt numFmtId="278" formatCode="&quot;$&quot;0.00"/>
    <numFmt numFmtId="279" formatCode="_(* #,##0.0_);_(* \(#,##0.0\);_(* &quot;-&quot;_);_(@_)"/>
    <numFmt numFmtId="280" formatCode="0.00&quot;  &quot;"/>
    <numFmt numFmtId="281" formatCode="_-* #,##0\ _F_c_f_a_-;\-* #,##0\ _F_c_f_a_-;_-* &quot;-&quot;\ _F_c_f_a_-;_-@_-"/>
    <numFmt numFmtId="282" formatCode="_-* #,##0.00\ _F_c_f_a_-;\-* #,##0.00\ _F_c_f_a_-;_-* &quot;-&quot;??\ _F_c_f_a_-;_-@_-"/>
    <numFmt numFmtId="283" formatCode="mmm\.yy"/>
    <numFmt numFmtId="284" formatCode="0&quot;  &quot;"/>
    <numFmt numFmtId="285" formatCode="_-* #,##0\ &quot;Fcfa&quot;_-;\-* #,##0\ &quot;Fcfa&quot;_-;_-* &quot;-&quot;\ &quot;Fcfa&quot;_-;_-@_-"/>
    <numFmt numFmtId="286" formatCode="_-* #,##0.00\ &quot;Fcfa&quot;_-;\-* #,##0.00\ &quot;Fcfa&quot;_-;_-* &quot;-&quot;??\ &quot;Fcfa&quot;_-;_-@_-"/>
    <numFmt numFmtId="287" formatCode="&quot;$&quot;#,##0.00_);\(&quot;$&quot;#,##0.00\)"/>
    <numFmt numFmtId="288" formatCode="#,##0.000\ &quot;mto&quot;;[Red]\-#,##0.000\ &quot;mto&quot;"/>
    <numFmt numFmtId="289" formatCode="0.0\ &quot;x&quot;"/>
    <numFmt numFmtId="290" formatCode="#,##0.00&quot; $&quot;;[Red]\-#,##0.00&quot; $&quot;"/>
    <numFmt numFmtId="291" formatCode="#,##0.0,,_);\(#,##0.0,,\);\-_)"/>
    <numFmt numFmtId="292" formatCode="#,##0_);\(#,##0\);\-_)"/>
    <numFmt numFmtId="293" formatCode="#,##0.0,_);\(#,##0.0,\);\-_)"/>
    <numFmt numFmtId="294" formatCode="#,##0.00_);\(#,##0.00\);\-_)"/>
    <numFmt numFmtId="295" formatCode="00000"/>
    <numFmt numFmtId="296" formatCode="_(* #,##0,_);_(* \(#,##0,\);_(* &quot;-&quot;_);_(@_)"/>
    <numFmt numFmtId="297" formatCode="_-* #,##0\ _đ_._-;\-* #,##0\ _đ_._-;_-* &quot;-&quot;\ _đ_._-;_-@_-"/>
    <numFmt numFmtId="298" formatCode="0.00000%"/>
    <numFmt numFmtId="299" formatCode="0.0000000%"/>
    <numFmt numFmtId="300" formatCode="_-* #,##0_-;\-* #,##0_-;_-* &quot;-&quot;_-;_-@_-"/>
    <numFmt numFmtId="301" formatCode="\(#,##0.0\)"/>
    <numFmt numFmtId="302" formatCode="#,##0\ &quot;?.&quot;;\-#,##0\ &quot;?.&quot;"/>
    <numFmt numFmtId="303" formatCode="_(&quot;£&quot;* #,##0_);_(&quot;£&quot;* \(#,##0\);_(&quot;£&quot;* &quot;-&quot;_);_(@_)"/>
    <numFmt numFmtId="304" formatCode="_(&quot;£&quot;* #,##0.00_);_(&quot;£&quot;* \(#,##0.00\);_(&quot;£&quot;* &quot;-&quot;??_);_(@_)"/>
    <numFmt numFmtId="305" formatCode="_._._(0.0%_);_._.\(0.0\)%_)"/>
    <numFmt numFmtId="306" formatCode="0%_);\(0%\)"/>
    <numFmt numFmtId="307" formatCode="_-* #,##0\ _$_-;\-* #,##0\ _$_-;_-* &quot;-&quot;\ _$_-;_-@_-"/>
    <numFmt numFmtId="308" formatCode="_._._(0%_);_._.\(0\)%_)"/>
    <numFmt numFmtId="309" formatCode="_._._(0.00%_);_._.\(0.00\)%_)"/>
    <numFmt numFmtId="310" formatCode="_._._(0.000%_);_._.\(0.000\)%_)"/>
    <numFmt numFmtId="311" formatCode="&quot;$&quot;#,\);\(&quot;$&quot;#,\)"/>
    <numFmt numFmtId="312" formatCode="#,##0.0_)_+;\(#,##0.0\)_+;&quot;-    &quot;;@"/>
    <numFmt numFmtId="313" formatCode="\+0.0;\-0.0"/>
    <numFmt numFmtId="314" formatCode="\+0.0%;\-0.0%"/>
    <numFmt numFmtId="315" formatCode="#,##0______;;&quot;------------      &quot;"/>
    <numFmt numFmtId="316" formatCode="mm/dd/yy"/>
    <numFmt numFmtId="317" formatCode="\ #,##0;[Red]\-#,##0"/>
    <numFmt numFmtId="318" formatCode="&quot;$&quot;#,##0"/>
    <numFmt numFmtId="319" formatCode="mmm\ dd\,\ yyyy"/>
    <numFmt numFmtId="320" formatCode="mmm\-yyyy"/>
    <numFmt numFmtId="321" formatCode="0.00_)"/>
    <numFmt numFmtId="322" formatCode="#\ ##0&quot;zі&quot;_.00&quot;gr&quot;;\(#\ ##0.00\z\і\)"/>
    <numFmt numFmtId="323" formatCode="#\ ##0&quot;zі&quot;.00&quot;gr&quot;;\(#\ ##0&quot;zі&quot;.00&quot;gr&quot;\)"/>
    <numFmt numFmtId="324" formatCode="0.000000"/>
    <numFmt numFmtId="325" formatCode="mmmm\ \-\ yyyy"/>
    <numFmt numFmtId="326" formatCode="#,##0;[Red]&quot;-&quot;#,##0"/>
    <numFmt numFmtId="327" formatCode="#,##0.00;[Red]&quot;-&quot;#,##0.00"/>
    <numFmt numFmtId="328" formatCode="_ * #,##0.00_)_?_ ;_ * \(#,##0.00\)_?_ ;_ * &quot;-&quot;??_)_?_ ;_ @_ "/>
    <numFmt numFmtId="329" formatCode="0.0000"/>
    <numFmt numFmtId="330" formatCode="_-* #,##0.00\ _T_L_-;\-* #,##0.00\ _T_L_-;_-* &quot;-&quot;??\ _T_L_-;_-@_-"/>
    <numFmt numFmtId="331" formatCode="\$#,##0\ ;\(\$#,##0\)"/>
    <numFmt numFmtId="332" formatCode="_-* #,##0\ &quot;DM&quot;_-;\-* #,##0\ &quot;DM&quot;_-;_-* &quot;-&quot;\ &quot;DM&quot;_-;_-@_-"/>
    <numFmt numFmtId="333" formatCode="#,##0.00&quot; DM&quot;;[Red]\-#,##0.00&quot; DM&quot;"/>
    <numFmt numFmtId="334" formatCode="####_)"/>
    <numFmt numFmtId="335" formatCode="_._.* ###0_)"/>
    <numFmt numFmtId="336" formatCode=";;&quot;zero&quot;;&quot;  &quot;@"/>
    <numFmt numFmtId="337" formatCode="#,##0.000_ ;\-#,##0.000\ "/>
    <numFmt numFmtId="338" formatCode="#,##0_);[Blue]&quot;(-) &quot;#,##0_)"/>
    <numFmt numFmtId="339" formatCode="#,##0.00_ ;[Red]\-#,##0.00\ "/>
    <numFmt numFmtId="340" formatCode="_ * #,##0.00_)\ _$_ ;_ * \(#,##0.00\)\ _$_ ;_ * &quot;-&quot;??_)\ _$_ ;_ @_ "/>
    <numFmt numFmtId="341" formatCode="0.000"/>
    <numFmt numFmtId="342" formatCode="_ * #,##0.00_)\ &quot;$&quot;_ ;_ * \(#,##0.00\)\ &quot;$&quot;_ ;_ * &quot;-&quot;??_)\ &quot;$&quot;_ ;_ @_ "/>
    <numFmt numFmtId="343" formatCode="0.000000000"/>
    <numFmt numFmtId="344" formatCode="0_);\(0\)"/>
    <numFmt numFmtId="345" formatCode="0.00000000000"/>
    <numFmt numFmtId="346" formatCode="&quot;Ј&quot;#,##0;\-&quot;Ј&quot;#,##0"/>
    <numFmt numFmtId="347" formatCode="0.0000000000"/>
    <numFmt numFmtId="348" formatCode="#,"/>
    <numFmt numFmtId="349" formatCode="_-* #,##0.0_р_._-;\-* #,##0.0_р_._-;_-* &quot;-&quot;??_р_._-;_-@_-"/>
    <numFmt numFmtId="350" formatCode="_(* #,##0.0_);_(* \(#,##0.00\);_(* &quot;-&quot;??_);_(@_)"/>
    <numFmt numFmtId="351" formatCode="%#.00"/>
    <numFmt numFmtId="352" formatCode="&quot;\&quot;#,##0.00;[Red]&quot;\&quot;\-#,##0.00"/>
    <numFmt numFmtId="353" formatCode="&quot;\&quot;#,##0;[Red]&quot;\&quot;\-#,##0"/>
  </numFmts>
  <fonts count="4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Geneva"/>
      <charset val="204"/>
    </font>
    <font>
      <sz val="8"/>
      <color indexed="12"/>
      <name val="Arial"/>
      <family val="2"/>
    </font>
    <font>
      <sz val="10"/>
      <name val="Helv"/>
    </font>
    <font>
      <sz val="10"/>
      <color indexed="0"/>
      <name val="Helv"/>
      <charset val="204"/>
    </font>
    <font>
      <sz val="10"/>
      <name val="MS Sans Serif"/>
      <family val="2"/>
      <charset val="204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Journal"/>
      <family val="1"/>
      <charset val="204"/>
    </font>
    <font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0"/>
      <name val="Times New Roman Cyr"/>
      <family val="1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Verdana"/>
      <family val="2"/>
      <charset val="204"/>
    </font>
    <font>
      <sz val="9"/>
      <color indexed="8"/>
      <name val="Futuris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Garamond"/>
      <family val="1"/>
      <charset val="204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1"/>
      <color indexed="8"/>
      <name val="Courier New"/>
      <family val="1"/>
      <charset val="204"/>
    </font>
    <font>
      <sz val="12"/>
      <name val="·s²Ó©úÅé"/>
      <charset val="136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2"/>
      <color indexed="9"/>
      <name val="Times New Roman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7"/>
      <name val="Small Fonts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sz val="14"/>
      <color indexed="57"/>
      <name val="Arial"/>
      <family val="2"/>
    </font>
    <font>
      <sz val="6.5"/>
      <name val="Arial"/>
      <family val="2"/>
    </font>
    <font>
      <b/>
      <sz val="8"/>
      <color indexed="61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12"/>
      <name val="Verdana"/>
      <family val="2"/>
      <charset val="204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b/>
      <sz val="8"/>
      <name val="Arial"/>
      <family val="2"/>
    </font>
    <font>
      <sz val="12"/>
      <name val="Helv"/>
    </font>
    <font>
      <sz val="12"/>
      <name val="Arial"/>
      <family val="2"/>
    </font>
    <font>
      <sz val="11"/>
      <name val="Times New Roman"/>
      <family val="1"/>
    </font>
    <font>
      <sz val="10"/>
      <name val="NTTimes/Cyrillic"/>
    </font>
    <font>
      <u val="singleAccounting"/>
      <sz val="11"/>
      <name val="Times New Roman"/>
      <family val="1"/>
    </font>
    <font>
      <sz val="10"/>
      <color theme="1"/>
      <name val="Arial Unicode MS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10"/>
      <name val="BERNHARD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10"/>
      <name val="MS Sans Serif"/>
      <family val="2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b/>
      <sz val="9"/>
      <color indexed="9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name val="Arial CE"/>
      <charset val="238"/>
    </font>
    <font>
      <b/>
      <sz val="10"/>
      <name val="Arial"/>
      <family val="2"/>
    </font>
    <font>
      <sz val="10"/>
      <name val="DIN-Light"/>
    </font>
    <font>
      <b/>
      <sz val="9"/>
      <name val="UniversCond"/>
    </font>
    <font>
      <b/>
      <u val="double"/>
      <sz val="9"/>
      <name val="Arial"/>
      <family val="2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CE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u/>
      <sz val="10"/>
      <name val="Arial"/>
      <family val="2"/>
    </font>
    <font>
      <b/>
      <sz val="10"/>
      <name val="Helv"/>
    </font>
    <font>
      <sz val="14"/>
      <color indexed="32"/>
      <name val="Times New Roman"/>
      <family val="1"/>
      <charset val="204"/>
    </font>
    <font>
      <b/>
      <vertAlign val="superscript"/>
      <sz val="8"/>
      <name val="Comic Sans MS"/>
      <family val="4"/>
    </font>
    <font>
      <b/>
      <sz val="8"/>
      <name val="Comic Sans MS"/>
      <family val="4"/>
      <charset val="204"/>
    </font>
    <font>
      <b/>
      <sz val="9"/>
      <color indexed="9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color indexed="57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b/>
      <sz val="12"/>
      <color indexed="9"/>
      <name val="Tms Rmn"/>
    </font>
    <font>
      <b/>
      <sz val="8"/>
      <name val="Verdana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</font>
    <font>
      <b/>
      <sz val="1"/>
      <color indexed="16"/>
      <name val="Courier"/>
      <family val="3"/>
    </font>
    <font>
      <b/>
      <sz val="1"/>
      <color indexed="16"/>
      <name val="Courier New"/>
      <family val="3"/>
    </font>
    <font>
      <b/>
      <sz val="1"/>
      <color indexed="16"/>
      <name val="Courier"/>
      <family val="1"/>
      <charset val="204"/>
    </font>
    <font>
      <b/>
      <sz val="18"/>
      <color indexed="12"/>
      <name val="Arial Narrow"/>
      <family val="2"/>
    </font>
    <font>
      <b/>
      <sz val="8"/>
      <name val="MS Sans Serif"/>
      <family val="2"/>
    </font>
    <font>
      <u/>
      <sz val="10"/>
      <color rgb="FF7A1818"/>
      <name val="Georgia"/>
      <family val="1"/>
    </font>
    <font>
      <u/>
      <sz val="11"/>
      <color indexed="12"/>
      <name val="Calibri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Verdana"/>
      <family val="2"/>
      <charset val="204"/>
    </font>
    <font>
      <sz val="11"/>
      <color indexed="24"/>
      <name val="Arial"/>
      <family val="2"/>
    </font>
    <font>
      <sz val="11"/>
      <color indexed="6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family val="2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16"/>
      <color indexed="12"/>
      <name val="Arial Narrow"/>
      <family val="2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4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b/>
      <sz val="8"/>
      <color indexed="55"/>
      <name val="Comic Sans MS"/>
      <family val="4"/>
      <charset val="204"/>
    </font>
    <font>
      <sz val="10"/>
      <name val="Arial Narrow"/>
      <family val="2"/>
    </font>
    <font>
      <sz val="10"/>
      <name val="Arabic Transparent"/>
    </font>
    <font>
      <b/>
      <u val="singleAccounting"/>
      <sz val="9"/>
      <color indexed="9"/>
      <name val="Arial"/>
      <family val="2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2"/>
      <name val="Times New Roman CE"/>
      <charset val="238"/>
    </font>
    <font>
      <sz val="10"/>
      <color indexed="12"/>
      <name val="Helv"/>
    </font>
    <font>
      <sz val="8"/>
      <color indexed="12"/>
      <name val="Helv"/>
    </font>
    <font>
      <sz val="10"/>
      <name val="System"/>
      <family val="2"/>
      <charset val="204"/>
    </font>
    <font>
      <sz val="8"/>
      <name val="Arial CE"/>
    </font>
    <font>
      <sz val="7"/>
      <color indexed="8"/>
      <name val="Arial"/>
      <family val="2"/>
    </font>
    <font>
      <sz val="12"/>
      <name val="№ЩЕБГј"/>
      <charset val="129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16"/>
      <name val="Times New Roman"/>
      <family val="1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Arial Tur"/>
      <charset val="162"/>
    </font>
    <font>
      <u/>
      <sz val="10"/>
      <name val="Arial"/>
      <family val="2"/>
      <charset val="204"/>
    </font>
    <font>
      <u/>
      <sz val="8"/>
      <color indexed="12"/>
      <name val="Arial"/>
      <family val="2"/>
    </font>
    <font>
      <sz val="10"/>
      <name val="TimesET"/>
    </font>
    <font>
      <sz val="8"/>
      <name val="Helv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b/>
      <sz val="12"/>
      <color indexed="18"/>
      <name val="Arial"/>
      <family val="2"/>
    </font>
    <font>
      <sz val="8"/>
      <color indexed="3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Helv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Wingdings"/>
      <charset val="2"/>
    </font>
    <font>
      <sz val="16"/>
      <color indexed="8"/>
      <name val="Arial Narrow"/>
      <family val="2"/>
    </font>
    <font>
      <b/>
      <sz val="8"/>
      <color indexed="12"/>
      <name val="Arial Cyr"/>
      <family val="2"/>
      <charset val="204"/>
    </font>
    <font>
      <b/>
      <sz val="8"/>
      <color indexed="9"/>
      <name val="Verdana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2"/>
      <color indexed="8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i/>
      <sz val="10"/>
      <color indexed="34"/>
      <name val="Arial"/>
      <family val="2"/>
    </font>
    <font>
      <b/>
      <u/>
      <sz val="9"/>
      <name val="Swis721 Lt BT"/>
      <charset val="204"/>
    </font>
    <font>
      <u/>
      <sz val="9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sz val="8"/>
      <name val="MS Sans Serif"/>
      <family val="2"/>
    </font>
    <font>
      <sz val="10"/>
      <name val="NTHelvetica/Cyrillic"/>
      <charset val="204"/>
    </font>
    <font>
      <sz val="11"/>
      <color indexed="8"/>
      <name val="Helvetica"/>
      <family val="2"/>
    </font>
    <font>
      <sz val="10"/>
      <color indexed="0"/>
      <name val="Helv"/>
    </font>
    <font>
      <sz val="10"/>
      <name val="Courier New"/>
      <family val="1"/>
      <charset val="204"/>
    </font>
    <font>
      <b/>
      <sz val="8"/>
      <color indexed="8"/>
      <name val="Helv"/>
    </font>
    <font>
      <b/>
      <sz val="8"/>
      <color indexed="8"/>
      <name val="Arial"/>
      <family val="2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0"/>
      <color indexed="16"/>
      <name val="NTTimes/Cyrillic"/>
      <charset val="204"/>
    </font>
    <font>
      <b/>
      <sz val="18"/>
      <color indexed="56"/>
      <name val="Cambria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8"/>
      <name val="Helv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10"/>
      <name val="Helv"/>
      <charset val="186"/>
    </font>
    <font>
      <sz val="12"/>
      <color indexed="18"/>
      <name val="Arial"/>
      <family val="2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name val="Geneva"/>
    </font>
    <font>
      <u/>
      <sz val="11"/>
      <name val="Times New Roman"/>
      <family val="1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52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24"/>
      <name val="Modern Cyrillic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color indexed="60"/>
      <name val="Times New Roman"/>
      <family val="2"/>
      <charset val="204"/>
    </font>
    <font>
      <sz val="12"/>
      <name val="Arial Cyr"/>
      <family val="2"/>
      <charset val="204"/>
    </font>
    <font>
      <sz val="8"/>
      <name val="Tahoma"/>
      <family val="2"/>
      <charset val="204"/>
    </font>
    <font>
      <sz val="14"/>
      <color indexed="8"/>
      <name val="Times New Roman"/>
      <family val="2"/>
      <charset val="204"/>
    </font>
    <font>
      <sz val="10"/>
      <name val="Tahoma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sz val="12"/>
      <color indexed="20"/>
      <name val="Times New Roman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2"/>
      <charset val="204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sz val="12"/>
      <color indexed="17"/>
      <name val="Times New Roman"/>
      <family val="2"/>
      <charset val="204"/>
    </font>
    <font>
      <sz val="8"/>
      <name val="Arial Cyr"/>
      <family val="2"/>
      <charset val="204"/>
    </font>
    <font>
      <sz val="11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2"/>
      <name val="Times New Roman Cyr"/>
      <family val="1"/>
    </font>
    <font>
      <sz val="11"/>
      <name val="?? ?????"/>
      <family val="3"/>
    </font>
    <font>
      <sz val="10"/>
      <color theme="0" tint="-0.3499862666707357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8"/>
      </patternFill>
    </fill>
    <fill>
      <patternFill patternType="solid">
        <fgColor indexed="33"/>
        <bgColor indexed="33"/>
      </patternFill>
    </fill>
    <fill>
      <patternFill patternType="solid">
        <fgColor indexed="23"/>
      </patternFill>
    </fill>
    <fill>
      <patternFill patternType="solid">
        <fgColor indexed="9"/>
        <bgColor indexed="41"/>
      </patternFill>
    </fill>
    <fill>
      <patternFill patternType="solid">
        <fgColor indexed="14"/>
      </patternFill>
    </fill>
    <fill>
      <patternFill patternType="solid">
        <fgColor indexed="14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4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mediumGray">
        <f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lightGray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524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168" fontId="2" fillId="0" borderId="0" applyFont="0" applyFill="0" applyBorder="0" applyAlignment="0" applyProtection="0"/>
    <xf numFmtId="0" fontId="19" fillId="0" borderId="0"/>
    <xf numFmtId="0" fontId="20" fillId="0" borderId="20"/>
    <xf numFmtId="9" fontId="21" fillId="0" borderId="0">
      <alignment horizontal="right"/>
    </xf>
    <xf numFmtId="0" fontId="19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16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170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8" fillId="0" borderId="0"/>
    <xf numFmtId="0" fontId="19" fillId="0" borderId="0"/>
    <xf numFmtId="171" fontId="29" fillId="0" borderId="6"/>
    <xf numFmtId="0" fontId="30" fillId="0" borderId="0"/>
    <xf numFmtId="0" fontId="30" fillId="0" borderId="0"/>
    <xf numFmtId="0" fontId="16" fillId="0" borderId="0" applyFont="0" applyFill="0" applyBorder="0" applyAlignment="0" applyProtection="0"/>
    <xf numFmtId="172" fontId="31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173" fontId="37" fillId="0" borderId="21">
      <protection locked="0"/>
    </xf>
    <xf numFmtId="173" fontId="37" fillId="0" borderId="21">
      <protection locked="0"/>
    </xf>
    <xf numFmtId="0" fontId="19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4" fontId="41" fillId="0" borderId="0">
      <alignment vertical="center"/>
    </xf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1" fontId="42" fillId="0" borderId="0"/>
    <xf numFmtId="1" fontId="43" fillId="0" borderId="0"/>
    <xf numFmtId="1" fontId="43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45" fillId="0" borderId="0">
      <alignment horizontal="left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6" fillId="0" borderId="0">
      <alignment vertical="top" wrapText="1"/>
    </xf>
    <xf numFmtId="0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19" fillId="0" borderId="0"/>
    <xf numFmtId="0" fontId="2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23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47" fillId="0" borderId="0">
      <alignment vertical="center"/>
    </xf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40" fillId="0" borderId="0"/>
    <xf numFmtId="0" fontId="38" fillId="0" borderId="0"/>
    <xf numFmtId="0" fontId="19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7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7" fillId="0" borderId="0">
      <alignment vertical="center"/>
    </xf>
    <xf numFmtId="0" fontId="22" fillId="0" borderId="0"/>
    <xf numFmtId="0" fontId="38" fillId="0" borderId="0"/>
    <xf numFmtId="0" fontId="38" fillId="0" borderId="0"/>
    <xf numFmtId="0" fontId="22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5" fillId="0" borderId="0">
      <alignment horizontal="left"/>
    </xf>
    <xf numFmtId="0" fontId="45" fillId="0" borderId="0">
      <alignment horizontal="left"/>
    </xf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3" fillId="0" borderId="0"/>
    <xf numFmtId="0" fontId="19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23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16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horizontal="left"/>
    </xf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46" fillId="0" borderId="0">
      <alignment vertical="top" wrapText="1"/>
    </xf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39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50" fillId="0" borderId="0">
      <alignment vertical="top"/>
    </xf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4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7" fontId="37" fillId="0" borderId="0">
      <protection locked="0"/>
    </xf>
    <xf numFmtId="0" fontId="51" fillId="0" borderId="0">
      <protection locked="0"/>
    </xf>
    <xf numFmtId="0" fontId="53" fillId="0" borderId="0">
      <protection locked="0"/>
    </xf>
    <xf numFmtId="0" fontId="29" fillId="0" borderId="0" applyFont="0" applyFill="0" applyBorder="0" applyAlignment="0" applyProtection="0"/>
    <xf numFmtId="0" fontId="54" fillId="0" borderId="0"/>
    <xf numFmtId="0" fontId="29" fillId="0" borderId="0" applyFont="0" applyFill="0" applyBorder="0" applyAlignment="0" applyProtection="0"/>
    <xf numFmtId="173" fontId="37" fillId="0" borderId="21">
      <protection locked="0"/>
    </xf>
    <xf numFmtId="0" fontId="37" fillId="0" borderId="23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/>
    <xf numFmtId="0" fontId="51" fillId="0" borderId="23">
      <protection locked="0"/>
    </xf>
    <xf numFmtId="0" fontId="52" fillId="0" borderId="21">
      <protection locked="0"/>
    </xf>
    <xf numFmtId="0" fontId="51" fillId="0" borderId="23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9" fillId="0" borderId="0"/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0" fontId="38" fillId="0" borderId="0">
      <alignment horizontal="center"/>
    </xf>
    <xf numFmtId="179" fontId="60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80" fontId="61" fillId="0" borderId="10" applyFont="0" applyFill="0" applyBorder="0" applyAlignment="0" applyProtection="0">
      <alignment horizontal="right"/>
    </xf>
    <xf numFmtId="181" fontId="19" fillId="0" borderId="0"/>
    <xf numFmtId="0" fontId="19" fillId="0" borderId="0"/>
    <xf numFmtId="49" fontId="62" fillId="3" borderId="0" applyFill="0" applyBorder="0">
      <alignment horizontal="left"/>
    </xf>
    <xf numFmtId="0" fontId="14" fillId="0" borderId="8" applyNumberFormat="0" applyFont="0" applyAlignment="0">
      <alignment vertical="center"/>
    </xf>
    <xf numFmtId="0" fontId="63" fillId="0" borderId="0" applyFill="0" applyBorder="0">
      <alignment vertical="center"/>
    </xf>
    <xf numFmtId="182" fontId="64" fillId="0" borderId="0" applyFill="0" applyBorder="0">
      <alignment horizontal="right" vertical="center"/>
    </xf>
    <xf numFmtId="182" fontId="14" fillId="0" borderId="0" applyFill="0" applyBorder="0">
      <alignment horizontal="right" vertical="center"/>
    </xf>
    <xf numFmtId="183" fontId="14" fillId="0" borderId="0" applyFill="0" applyBorder="0">
      <alignment horizontal="right" vertical="center"/>
    </xf>
    <xf numFmtId="0" fontId="64" fillId="0" borderId="8" applyFill="0" applyBorder="0">
      <alignment vertical="center"/>
    </xf>
    <xf numFmtId="184" fontId="65" fillId="0" borderId="0">
      <alignment horizontal="right" vertical="top"/>
    </xf>
    <xf numFmtId="185" fontId="19" fillId="0" borderId="0"/>
    <xf numFmtId="180" fontId="24" fillId="0" borderId="17" applyFont="0" applyFill="0" applyBorder="0" applyAlignment="0" applyProtection="0">
      <alignment horizontal="center"/>
    </xf>
    <xf numFmtId="0" fontId="35" fillId="0" borderId="0" applyFill="0" applyBorder="0" applyAlignment="0" applyProtection="0"/>
    <xf numFmtId="186" fontId="19" fillId="0" borderId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15" borderId="0" applyNumberFormat="0" applyBorder="0" applyAlignment="0" applyProtection="0"/>
    <xf numFmtId="0" fontId="6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15" fillId="5" borderId="0" applyNumberFormat="0" applyBorder="0" applyAlignment="0" applyProtection="0"/>
    <xf numFmtId="0" fontId="6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6" fillId="8" borderId="0" applyNumberFormat="0" applyBorder="0" applyAlignment="0" applyProtection="0"/>
    <xf numFmtId="0" fontId="15" fillId="7" borderId="0" applyNumberFormat="0" applyBorder="0" applyAlignment="0" applyProtection="0"/>
    <xf numFmtId="0" fontId="6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15" fillId="9" borderId="0" applyNumberFormat="0" applyBorder="0" applyAlignment="0" applyProtection="0"/>
    <xf numFmtId="0" fontId="67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15" fillId="13" borderId="0" applyNumberFormat="0" applyBorder="0" applyAlignment="0" applyProtection="0"/>
    <xf numFmtId="0" fontId="67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15" fillId="15" borderId="0" applyNumberFormat="0" applyBorder="0" applyAlignment="0" applyProtection="0"/>
    <xf numFmtId="0" fontId="6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2" fontId="24" fillId="0" borderId="0" applyFont="0" applyFill="0" applyBorder="0" applyAlignment="0" applyProtection="0"/>
    <xf numFmtId="2" fontId="35" fillId="0" borderId="0" applyFill="0" applyBorder="0" applyAlignment="0" applyProtection="0"/>
    <xf numFmtId="1" fontId="19" fillId="0" borderId="0">
      <alignment horizontal="right"/>
    </xf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3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3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15" fillId="19" borderId="0" applyNumberFormat="0" applyBorder="0" applyAlignment="0" applyProtection="0"/>
    <xf numFmtId="0" fontId="6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6" fillId="22" borderId="0" applyNumberFormat="0" applyBorder="0" applyAlignment="0" applyProtection="0"/>
    <xf numFmtId="0" fontId="15" fillId="21" borderId="0" applyNumberFormat="0" applyBorder="0" applyAlignment="0" applyProtection="0"/>
    <xf numFmtId="0" fontId="67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6" fillId="24" borderId="0" applyNumberFormat="0" applyBorder="0" applyAlignment="0" applyProtection="0"/>
    <xf numFmtId="0" fontId="15" fillId="23" borderId="0" applyNumberFormat="0" applyBorder="0" applyAlignment="0" applyProtection="0"/>
    <xf numFmtId="0" fontId="6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4" fontId="68" fillId="0" borderId="9">
      <alignment horizontal="right" vertical="top"/>
    </xf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5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19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9" fillId="21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69" fillId="31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1" fillId="26" borderId="0" applyNumberFormat="0" applyBorder="0" applyAlignment="0" applyProtection="0"/>
    <xf numFmtId="0" fontId="69" fillId="25" borderId="0" applyNumberFormat="0" applyBorder="0" applyAlignment="0" applyProtection="0"/>
    <xf numFmtId="0" fontId="72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69" fillId="19" borderId="0" applyNumberFormat="0" applyBorder="0" applyAlignment="0" applyProtection="0"/>
    <xf numFmtId="0" fontId="72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69" fillId="21" borderId="0" applyNumberFormat="0" applyBorder="0" applyAlignment="0" applyProtection="0"/>
    <xf numFmtId="0" fontId="72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2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2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1" fillId="32" borderId="0" applyNumberFormat="0" applyBorder="0" applyAlignment="0" applyProtection="0"/>
    <xf numFmtId="0" fontId="69" fillId="31" borderId="0" applyNumberFormat="0" applyBorder="0" applyAlignment="0" applyProtection="0"/>
    <xf numFmtId="0" fontId="72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187" fontId="19" fillId="0" borderId="0" applyFont="0" applyFill="0" applyBorder="0" applyProtection="0">
      <alignment horizontal="center" vertical="center"/>
    </xf>
    <xf numFmtId="4" fontId="68" fillId="0" borderId="9">
      <alignment horizontal="right" vertical="top"/>
    </xf>
    <xf numFmtId="0" fontId="73" fillId="0" borderId="0">
      <alignment horizontal="right"/>
    </xf>
    <xf numFmtId="18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74" fillId="0" borderId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191" fontId="13" fillId="0" borderId="0">
      <alignment horizontal="center"/>
    </xf>
    <xf numFmtId="0" fontId="13" fillId="0" borderId="0">
      <alignment horizontal="center"/>
    </xf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69" fillId="33" borderId="0" applyNumberFormat="0" applyBorder="0" applyAlignment="0" applyProtection="0"/>
    <xf numFmtId="0" fontId="69" fillId="35" borderId="0" applyNumberFormat="0" applyBorder="0" applyAlignment="0" applyProtection="0"/>
    <xf numFmtId="0" fontId="70" fillId="36" borderId="0" applyNumberFormat="0" applyBorder="0" applyAlignment="0" applyProtection="0"/>
    <xf numFmtId="0" fontId="69" fillId="35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69" fillId="39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 applyNumberFormat="0" applyAlignment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92" fontId="78" fillId="0" borderId="0">
      <alignment horizontal="left"/>
    </xf>
    <xf numFmtId="0" fontId="78" fillId="0" borderId="0">
      <alignment horizontal="left"/>
    </xf>
    <xf numFmtId="193" fontId="79" fillId="0" borderId="0" applyNumberFormat="0" applyFont="0" applyAlignment="0" applyProtection="0"/>
    <xf numFmtId="0" fontId="35" fillId="0" borderId="0" applyNumberFormat="0" applyAlignment="0" applyProtection="0"/>
    <xf numFmtId="0" fontId="80" fillId="0" borderId="0">
      <alignment horizontal="center" wrapText="1"/>
      <protection locked="0"/>
    </xf>
    <xf numFmtId="0" fontId="45" fillId="41" borderId="0" applyNumberFormat="0" applyFont="0" applyBorder="0" applyAlignment="0"/>
    <xf numFmtId="0" fontId="17" fillId="0" borderId="0"/>
    <xf numFmtId="0" fontId="81" fillId="0" borderId="0"/>
    <xf numFmtId="1" fontId="19" fillId="42" borderId="0"/>
    <xf numFmtId="0" fontId="50" fillId="43" borderId="0"/>
    <xf numFmtId="0" fontId="50" fillId="44" borderId="0"/>
    <xf numFmtId="0" fontId="82" fillId="7" borderId="0" applyNumberFormat="0" applyBorder="0" applyAlignment="0" applyProtection="0"/>
    <xf numFmtId="0" fontId="83" fillId="8" borderId="0" applyNumberFormat="0" applyBorder="0" applyAlignment="0" applyProtection="0"/>
    <xf numFmtId="0" fontId="82" fillId="7" borderId="0" applyNumberFormat="0" applyBorder="0" applyAlignment="0" applyProtection="0"/>
    <xf numFmtId="0" fontId="47" fillId="45" borderId="0"/>
    <xf numFmtId="0" fontId="16" fillId="45" borderId="0"/>
    <xf numFmtId="0" fontId="84" fillId="45" borderId="0"/>
    <xf numFmtId="0" fontId="16" fillId="45" borderId="0"/>
    <xf numFmtId="1" fontId="85" fillId="46" borderId="10" applyNumberFormat="0" applyBorder="0" applyAlignment="0">
      <alignment horizontal="center" vertical="top" wrapText="1"/>
      <protection hidden="1"/>
    </xf>
    <xf numFmtId="38" fontId="19" fillId="47" borderId="9">
      <protection locked="0"/>
    </xf>
    <xf numFmtId="49" fontId="19" fillId="47" borderId="9">
      <alignment horizontal="left"/>
      <protection locked="0"/>
    </xf>
    <xf numFmtId="38" fontId="19" fillId="0" borderId="9"/>
    <xf numFmtId="38" fontId="86" fillId="0" borderId="9"/>
    <xf numFmtId="194" fontId="19" fillId="0" borderId="9"/>
    <xf numFmtId="0" fontId="86" fillId="0" borderId="9" applyNumberFormat="0">
      <alignment horizontal="center"/>
    </xf>
    <xf numFmtId="38" fontId="86" fillId="48" borderId="9" applyNumberFormat="0" applyFont="0" applyBorder="0" applyAlignment="0">
      <alignment horizontal="center"/>
    </xf>
    <xf numFmtId="0" fontId="87" fillId="0" borderId="9" applyNumberFormat="0"/>
    <xf numFmtId="0" fontId="86" fillId="0" borderId="9" applyNumberFormat="0"/>
    <xf numFmtId="0" fontId="87" fillId="0" borderId="9" applyNumberFormat="0">
      <alignment horizontal="right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195" fontId="91" fillId="0" borderId="4" applyAlignment="0" applyProtection="0"/>
    <xf numFmtId="0" fontId="91" fillId="0" borderId="24" applyAlignment="0" applyProtection="0"/>
    <xf numFmtId="0" fontId="92" fillId="0" borderId="10">
      <alignment vertical="top"/>
    </xf>
    <xf numFmtId="196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8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9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1" fontId="13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49" fontId="93" fillId="0" borderId="0" applyFont="0" applyFill="0" applyBorder="0" applyAlignment="0" applyProtection="0">
      <alignment horizontal="left"/>
    </xf>
    <xf numFmtId="202" fontId="50" fillId="0" borderId="0" applyAlignment="0" applyProtection="0"/>
    <xf numFmtId="0" fontId="50" fillId="0" borderId="0" applyAlignment="0" applyProtection="0"/>
    <xf numFmtId="183" fontId="14" fillId="0" borderId="0" applyFill="0" applyBorder="0" applyAlignment="0" applyProtection="0"/>
    <xf numFmtId="49" fontId="14" fillId="0" borderId="0" applyNumberFormat="0" applyAlignment="0" applyProtection="0">
      <alignment horizontal="left"/>
    </xf>
    <xf numFmtId="49" fontId="94" fillId="0" borderId="25" applyNumberFormat="0" applyAlignment="0" applyProtection="0">
      <alignment horizontal="left" wrapText="1"/>
    </xf>
    <xf numFmtId="49" fontId="94" fillId="0" borderId="0" applyNumberFormat="0" applyAlignment="0" applyProtection="0">
      <alignment horizontal="left" wrapText="1"/>
    </xf>
    <xf numFmtId="49" fontId="95" fillId="0" borderId="0" applyAlignment="0" applyProtection="0">
      <alignment horizontal="left"/>
    </xf>
    <xf numFmtId="49" fontId="96" fillId="0" borderId="0" applyFill="0" applyBorder="0">
      <alignment horizontal="left"/>
    </xf>
    <xf numFmtId="49" fontId="97" fillId="0" borderId="0" applyFill="0" applyBorder="0">
      <alignment horizontal="left"/>
    </xf>
    <xf numFmtId="193" fontId="98" fillId="0" borderId="0" applyFill="0" applyBorder="0">
      <alignment horizontal="left"/>
    </xf>
    <xf numFmtId="0" fontId="99" fillId="0" borderId="0" applyFill="0" applyBorder="0">
      <alignment horizontal="left"/>
    </xf>
    <xf numFmtId="49" fontId="100" fillId="0" borderId="0" applyFill="0" applyBorder="0">
      <alignment horizontal="left"/>
    </xf>
    <xf numFmtId="49" fontId="101" fillId="0" borderId="0" applyFill="0" applyBorder="0">
      <alignment horizontal="left"/>
    </xf>
    <xf numFmtId="2" fontId="102" fillId="0" borderId="0" applyFill="0" applyBorder="0">
      <alignment horizontal="left"/>
    </xf>
    <xf numFmtId="2" fontId="103" fillId="0" borderId="0" applyFill="0" applyBorder="0">
      <alignment horizontal="left"/>
    </xf>
    <xf numFmtId="0" fontId="29" fillId="0" borderId="0" applyFont="0" applyFill="0" applyBorder="0" applyAlignment="0" applyProtection="0"/>
    <xf numFmtId="0" fontId="104" fillId="0" borderId="0"/>
    <xf numFmtId="203" fontId="105" fillId="0" borderId="0">
      <alignment horizontal="right"/>
    </xf>
    <xf numFmtId="204" fontId="105" fillId="0" borderId="0">
      <alignment horizontal="right" vertical="center"/>
    </xf>
    <xf numFmtId="203" fontId="105" fillId="0" borderId="0">
      <alignment horizontal="right" vertical="center"/>
    </xf>
    <xf numFmtId="0" fontId="13" fillId="0" borderId="0">
      <alignment vertical="center"/>
    </xf>
    <xf numFmtId="205" fontId="13" fillId="0" borderId="0" applyFill="0" applyBorder="0">
      <alignment horizontal="right"/>
    </xf>
    <xf numFmtId="205" fontId="106" fillId="0" borderId="0" applyFill="0" applyBorder="0">
      <alignment horizontal="right"/>
    </xf>
    <xf numFmtId="0" fontId="107" fillId="0" borderId="0">
      <alignment horizontal="left"/>
    </xf>
    <xf numFmtId="206" fontId="108" fillId="2" borderId="0">
      <alignment horizontal="right" vertical="center"/>
    </xf>
    <xf numFmtId="207" fontId="108" fillId="2" borderId="0">
      <alignment horizontal="right"/>
    </xf>
    <xf numFmtId="208" fontId="108" fillId="0" borderId="0">
      <alignment horizontal="right" vertical="center"/>
    </xf>
    <xf numFmtId="174" fontId="109" fillId="49" borderId="26" applyNumberFormat="0">
      <alignment vertical="center"/>
    </xf>
    <xf numFmtId="0" fontId="109" fillId="22" borderId="27" applyNumberFormat="0">
      <alignment vertical="center"/>
    </xf>
    <xf numFmtId="3" fontId="109" fillId="0" borderId="26" applyNumberFormat="0">
      <alignment vertical="center"/>
    </xf>
    <xf numFmtId="0" fontId="109" fillId="0" borderId="27" applyNumberFormat="0">
      <alignment vertical="center"/>
    </xf>
    <xf numFmtId="0" fontId="110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1" fontId="111" fillId="0" borderId="0" applyFill="0" applyBorder="0" applyAlignment="0"/>
    <xf numFmtId="0" fontId="111" fillId="0" borderId="0" applyFill="0" applyBorder="0" applyAlignment="0"/>
    <xf numFmtId="212" fontId="111" fillId="0" borderId="0" applyFill="0" applyBorder="0" applyAlignment="0"/>
    <xf numFmtId="0" fontId="111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3" fontId="45" fillId="0" borderId="28">
      <alignment horizontal="right" vertical="center"/>
    </xf>
    <xf numFmtId="0" fontId="112" fillId="50" borderId="28" applyNumberFormat="0" applyAlignment="0" applyProtection="0"/>
    <xf numFmtId="0" fontId="113" fillId="44" borderId="28" applyNumberFormat="0" applyAlignment="0" applyProtection="0"/>
    <xf numFmtId="0" fontId="112" fillId="50" borderId="28" applyNumberFormat="0" applyAlignment="0" applyProtection="0"/>
    <xf numFmtId="0" fontId="19" fillId="51" borderId="9"/>
    <xf numFmtId="4" fontId="114" fillId="0" borderId="0">
      <alignment horizontal="right" vertical="center"/>
    </xf>
    <xf numFmtId="38" fontId="98" fillId="0" borderId="0">
      <alignment horizontal="left"/>
    </xf>
    <xf numFmtId="38" fontId="99" fillId="0" borderId="0">
      <alignment horizontal="left"/>
    </xf>
    <xf numFmtId="215" fontId="115" fillId="0" borderId="0"/>
    <xf numFmtId="215" fontId="116" fillId="0" borderId="0" applyFill="0" applyBorder="0" applyProtection="0"/>
    <xf numFmtId="216" fontId="117" fillId="0" borderId="0"/>
    <xf numFmtId="217" fontId="118" fillId="0" borderId="0">
      <alignment horizontal="right"/>
    </xf>
    <xf numFmtId="193" fontId="119" fillId="0" borderId="0"/>
    <xf numFmtId="0" fontId="120" fillId="0" borderId="0"/>
    <xf numFmtId="164" fontId="38" fillId="52" borderId="20">
      <alignment vertical="center"/>
    </xf>
    <xf numFmtId="41" fontId="38" fillId="52" borderId="20">
      <alignment vertical="center"/>
    </xf>
    <xf numFmtId="0" fontId="38" fillId="18" borderId="29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0" fontId="121" fillId="53" borderId="30" applyNumberFormat="0" applyAlignment="0" applyProtection="0"/>
    <xf numFmtId="0" fontId="122" fillId="54" borderId="30" applyNumberFormat="0" applyAlignment="0" applyProtection="0"/>
    <xf numFmtId="0" fontId="121" fillId="53" borderId="30" applyNumberFormat="0" applyAlignment="0" applyProtection="0"/>
    <xf numFmtId="219" fontId="28" fillId="0" borderId="0" applyFont="0" applyFill="0" applyBorder="0" applyAlignment="0" applyProtection="0"/>
    <xf numFmtId="0" fontId="19" fillId="0" borderId="6"/>
    <xf numFmtId="0" fontId="28" fillId="0" borderId="31"/>
    <xf numFmtId="0" fontId="3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4" fontId="13" fillId="55" borderId="0" applyFont="0" applyBorder="0" applyAlignment="0" applyProtection="0">
      <alignment vertical="top"/>
    </xf>
    <xf numFmtId="4" fontId="35" fillId="16" borderId="0" applyBorder="0" applyAlignment="0" applyProtection="0"/>
    <xf numFmtId="0" fontId="124" fillId="56" borderId="0"/>
    <xf numFmtId="0" fontId="124" fillId="57" borderId="0"/>
    <xf numFmtId="0" fontId="64" fillId="0" borderId="13">
      <alignment horizontal="center"/>
    </xf>
    <xf numFmtId="180" fontId="125" fillId="0" borderId="0" applyBorder="0">
      <alignment horizontal="right"/>
    </xf>
    <xf numFmtId="180" fontId="125" fillId="0" borderId="1" applyAlignment="0">
      <alignment horizontal="right"/>
    </xf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1" fontId="128" fillId="0" borderId="0" applyFill="0" applyBorder="0" applyProtection="0"/>
    <xf numFmtId="222" fontId="128" fillId="0" borderId="0" applyFill="0" applyBorder="0" applyProtection="0"/>
    <xf numFmtId="223" fontId="16" fillId="0" borderId="0" applyFont="0" applyFill="0" applyBorder="0" applyAlignment="0" applyProtection="0"/>
    <xf numFmtId="22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35" fillId="0" borderId="0" applyFill="0" applyBorder="0" applyAlignment="0" applyProtection="0"/>
    <xf numFmtId="213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26" fontId="129" fillId="0" borderId="0" applyFont="0" applyFill="0" applyBorder="0" applyAlignment="0" applyProtection="0">
      <alignment horizontal="center"/>
    </xf>
    <xf numFmtId="227" fontId="128" fillId="0" borderId="0" applyFont="0" applyFill="0" applyBorder="0" applyProtection="0"/>
    <xf numFmtId="228" fontId="130" fillId="0" borderId="0" applyFont="0" applyFill="0" applyBorder="0" applyProtection="0"/>
    <xf numFmtId="229" fontId="130" fillId="0" borderId="0" applyFont="0" applyFill="0" applyBorder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230" fontId="131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0" fontId="35" fillId="0" borderId="0" applyFill="0" applyBorder="0" applyAlignment="0" applyProtection="0"/>
    <xf numFmtId="187" fontId="132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9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234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43" fontId="133" fillId="0" borderId="0" applyFont="0" applyFill="0" applyBorder="0" applyAlignment="0" applyProtection="0"/>
    <xf numFmtId="235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236" fontId="28" fillId="0" borderId="0"/>
    <xf numFmtId="237" fontId="81" fillId="0" borderId="0" applyFont="0" applyFill="0" applyBorder="0" applyAlignment="0" applyProtection="0"/>
    <xf numFmtId="3" fontId="19" fillId="58" borderId="0" applyFont="0" applyFill="0" applyBorder="0" applyAlignment="0" applyProtection="0"/>
    <xf numFmtId="0" fontId="134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0" fontId="134" fillId="0" borderId="0"/>
    <xf numFmtId="0" fontId="22" fillId="0" borderId="0"/>
    <xf numFmtId="0" fontId="22" fillId="0" borderId="0"/>
    <xf numFmtId="0" fontId="28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38" fontId="128" fillId="0" borderId="0" applyFont="0" applyFill="0" applyBorder="0" applyProtection="0"/>
    <xf numFmtId="239" fontId="128" fillId="0" borderId="0" applyFont="0" applyFill="0" applyBorder="0" applyProtection="0"/>
    <xf numFmtId="0" fontId="135" fillId="0" borderId="0"/>
    <xf numFmtId="0" fontId="136" fillId="0" borderId="0" applyFill="0" applyProtection="0">
      <protection locked="0"/>
    </xf>
    <xf numFmtId="0" fontId="137" fillId="59" borderId="9">
      <alignment vertical="top"/>
    </xf>
    <xf numFmtId="0" fontId="138" fillId="0" borderId="0" applyBorder="0" applyAlignment="0">
      <alignment horizontal="centerContinuous" vertical="center"/>
      <protection locked="0"/>
    </xf>
    <xf numFmtId="0" fontId="139" fillId="0" borderId="0">
      <alignment horizontal="left" vertical="center" indent="1"/>
    </xf>
    <xf numFmtId="0" fontId="140" fillId="0" borderId="0">
      <alignment horizontal="left" vertical="center" indent="1"/>
    </xf>
    <xf numFmtId="0" fontId="141" fillId="0" borderId="0" applyNumberFormat="0" applyAlignment="0">
      <alignment horizontal="left"/>
    </xf>
    <xf numFmtId="0" fontId="142" fillId="0" borderId="0" applyNumberFormat="0" applyAlignment="0"/>
    <xf numFmtId="0" fontId="28" fillId="0" borderId="32" applyFont="0" applyBorder="0" applyAlignment="0"/>
    <xf numFmtId="240" fontId="143" fillId="4" borderId="0" applyBorder="0"/>
    <xf numFmtId="0" fontId="144" fillId="60" borderId="0" applyBorder="0"/>
    <xf numFmtId="164" fontId="143" fillId="4" borderId="22" applyBorder="0"/>
    <xf numFmtId="0" fontId="144" fillId="60" borderId="0" applyBorder="0"/>
    <xf numFmtId="241" fontId="143" fillId="4" borderId="22" applyBorder="0"/>
    <xf numFmtId="0" fontId="144" fillId="60" borderId="0" applyBorder="0"/>
    <xf numFmtId="9" fontId="143" fillId="4" borderId="10" applyBorder="0"/>
    <xf numFmtId="9" fontId="144" fillId="60" borderId="0" applyBorder="0"/>
    <xf numFmtId="188" fontId="143" fillId="4" borderId="0" applyBorder="0"/>
    <xf numFmtId="0" fontId="144" fillId="60" borderId="0" applyBorder="0"/>
    <xf numFmtId="187" fontId="143" fillId="4" borderId="33" applyBorder="0"/>
    <xf numFmtId="0" fontId="144" fillId="60" borderId="0" applyBorder="0"/>
    <xf numFmtId="242" fontId="116" fillId="0" borderId="0" applyFill="0" applyBorder="0" applyProtection="0"/>
    <xf numFmtId="0" fontId="116" fillId="0" borderId="0" applyFill="0" applyBorder="0" applyProtection="0"/>
    <xf numFmtId="242" fontId="116" fillId="0" borderId="4" applyFill="0" applyProtection="0"/>
    <xf numFmtId="0" fontId="116" fillId="0" borderId="24" applyFill="0" applyProtection="0"/>
    <xf numFmtId="242" fontId="116" fillId="0" borderId="23" applyFill="0" applyProtection="0"/>
    <xf numFmtId="0" fontId="116" fillId="0" borderId="21" applyFill="0" applyProtection="0"/>
    <xf numFmtId="242" fontId="116" fillId="0" borderId="0" applyFill="0" applyBorder="0" applyProtection="0"/>
    <xf numFmtId="243" fontId="24" fillId="0" borderId="0" applyFont="0" applyFill="0" applyBorder="0" applyAlignment="0" applyProtection="0"/>
    <xf numFmtId="0" fontId="22" fillId="0" borderId="0"/>
    <xf numFmtId="244" fontId="128" fillId="0" borderId="0" applyFill="0" applyBorder="0" applyProtection="0"/>
    <xf numFmtId="245" fontId="128" fillId="0" borderId="0" applyFill="0" applyBorder="0" applyProtection="0"/>
    <xf numFmtId="0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44" fontId="128" fillId="0" borderId="0" applyFill="0" applyBorder="0" applyProtection="0"/>
    <xf numFmtId="246" fontId="128" fillId="0" borderId="0" applyFill="0" applyBorder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145" fillId="0" borderId="0" applyFont="0" applyFill="0" applyBorder="0" applyAlignment="0" applyProtection="0"/>
    <xf numFmtId="243" fontId="145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35" fillId="0" borderId="0" applyFill="0" applyBorder="0" applyAlignment="0" applyProtection="0"/>
    <xf numFmtId="209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47" fontId="130" fillId="0" borderId="0" applyFont="0" applyFill="0" applyBorder="0" applyProtection="0"/>
    <xf numFmtId="248" fontId="130" fillId="0" borderId="0" applyFont="0" applyFill="0" applyBorder="0" applyProtection="0"/>
    <xf numFmtId="249" fontId="130" fillId="0" borderId="0" applyFont="0" applyFill="0" applyBorder="0" applyProtection="0"/>
    <xf numFmtId="188" fontId="19" fillId="0" borderId="0" applyFont="0" applyFill="0" applyBorder="0" applyAlignment="0" applyProtection="0"/>
    <xf numFmtId="250" fontId="28" fillId="0" borderId="0" applyFont="0" applyFill="0" applyBorder="0" applyAlignment="0" applyProtection="0"/>
    <xf numFmtId="250" fontId="28" fillId="0" borderId="0" applyFont="0" applyFill="0" applyBorder="0" applyAlignment="0" applyProtection="0"/>
    <xf numFmtId="37" fontId="146" fillId="0" borderId="34" applyFont="0" applyFill="0" applyBorder="0">
      <protection locked="0"/>
    </xf>
    <xf numFmtId="251" fontId="147" fillId="0" borderId="0" applyFont="0" applyFill="0" applyBorder="0" applyAlignment="0" applyProtection="0"/>
    <xf numFmtId="252" fontId="19" fillId="58" borderId="0" applyFont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58" borderId="0" applyFont="0" applyFill="0" applyBorder="0" applyAlignment="0" applyProtection="0"/>
    <xf numFmtId="253" fontId="19" fillId="0" borderId="0" applyFill="0" applyBorder="0" applyAlignment="0" applyProtection="0"/>
    <xf numFmtId="252" fontId="19" fillId="58" borderId="0" applyFont="0" applyFill="0" applyBorder="0" applyAlignment="0" applyProtection="0"/>
    <xf numFmtId="254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148" fillId="61" borderId="0">
      <alignment vertical="center"/>
    </xf>
    <xf numFmtId="193" fontId="96" fillId="4" borderId="13" applyNumberFormat="0" applyBorder="0" applyProtection="0">
      <alignment horizontal="right"/>
    </xf>
    <xf numFmtId="0" fontId="97" fillId="60" borderId="0" applyNumberFormat="0" applyBorder="0" applyProtection="0">
      <alignment horizontal="right"/>
    </xf>
    <xf numFmtId="38" fontId="19" fillId="0" borderId="0"/>
    <xf numFmtId="0" fontId="149" fillId="4" borderId="16" applyNumberFormat="0" applyFont="0" applyBorder="0" applyAlignment="0" applyProtection="0"/>
    <xf numFmtId="0" fontId="35" fillId="60" borderId="0" applyNumberForma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29" fillId="0" borderId="0" applyFont="0" applyFill="0" applyBorder="0" applyAlignment="0" applyProtection="0"/>
    <xf numFmtId="255" fontId="29" fillId="0" borderId="0"/>
    <xf numFmtId="0" fontId="47" fillId="47" borderId="0"/>
    <xf numFmtId="0" fontId="16" fillId="47" borderId="0"/>
    <xf numFmtId="0" fontId="150" fillId="0" borderId="18" applyBorder="0" applyAlignment="0">
      <alignment vertical="center"/>
    </xf>
    <xf numFmtId="0" fontId="151" fillId="4" borderId="36" applyNumberFormat="0" applyFont="0" applyBorder="0" applyAlignment="0">
      <alignment vertical="center"/>
      <protection locked="0"/>
    </xf>
    <xf numFmtId="0" fontId="84" fillId="62" borderId="0"/>
    <xf numFmtId="0" fontId="16" fillId="62" borderId="0"/>
    <xf numFmtId="0" fontId="150" fillId="0" borderId="37" applyBorder="0" applyAlignment="0">
      <alignment horizontal="right" vertical="center"/>
    </xf>
    <xf numFmtId="256" fontId="19" fillId="3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7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16" fontId="110" fillId="0" borderId="0" applyFont="0" applyFill="0" applyBorder="0" applyAlignment="0" applyProtection="0"/>
    <xf numFmtId="15" fontId="110" fillId="0" borderId="0" applyFont="0" applyFill="0" applyBorder="0" applyAlignment="0" applyProtection="0"/>
    <xf numFmtId="17" fontId="110" fillId="0" borderId="0" applyFont="0" applyFill="0" applyBorder="0" applyAlignment="0" applyProtection="0"/>
    <xf numFmtId="14" fontId="110" fillId="0" borderId="0" applyFill="0" applyBorder="0" applyAlignment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0" fontId="35" fillId="0" borderId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>
      <alignment wrapText="1"/>
    </xf>
    <xf numFmtId="0" fontId="19" fillId="0" borderId="0" applyFont="0" applyFill="0" applyBorder="0" applyAlignment="0" applyProtection="0"/>
    <xf numFmtId="261" fontId="152" fillId="0" borderId="0" applyFont="0" applyFill="0" applyBorder="0" applyAlignment="0" applyProtection="0"/>
    <xf numFmtId="0" fontId="35" fillId="0" borderId="0" applyFill="0" applyBorder="0" applyAlignment="0" applyProtection="0"/>
    <xf numFmtId="262" fontId="152" fillId="0" borderId="0" applyFont="0" applyFill="0" applyBorder="0" applyAlignment="0" applyProtection="0"/>
    <xf numFmtId="0" fontId="35" fillId="0" borderId="0" applyFill="0" applyBorder="0" applyAlignment="0" applyProtection="0"/>
    <xf numFmtId="263" fontId="116" fillId="0" borderId="0" applyFill="0" applyBorder="0" applyProtection="0"/>
    <xf numFmtId="0" fontId="116" fillId="0" borderId="0" applyFill="0" applyBorder="0" applyProtection="0"/>
    <xf numFmtId="263" fontId="116" fillId="0" borderId="4" applyFill="0" applyProtection="0"/>
    <xf numFmtId="0" fontId="116" fillId="0" borderId="24" applyFill="0" applyProtection="0"/>
    <xf numFmtId="263" fontId="116" fillId="0" borderId="23" applyFill="0" applyProtection="0"/>
    <xf numFmtId="0" fontId="116" fillId="0" borderId="21" applyFill="0" applyProtection="0"/>
    <xf numFmtId="0" fontId="17" fillId="0" borderId="0" applyFill="0" applyBorder="0" applyProtection="0"/>
    <xf numFmtId="181" fontId="145" fillId="0" borderId="0"/>
    <xf numFmtId="264" fontId="13" fillId="63" borderId="0">
      <alignment horizontal="right"/>
    </xf>
    <xf numFmtId="38" fontId="24" fillId="0" borderId="38">
      <alignment vertical="center"/>
    </xf>
    <xf numFmtId="38" fontId="145" fillId="0" borderId="39">
      <alignment vertical="center"/>
    </xf>
    <xf numFmtId="38" fontId="24" fillId="0" borderId="38">
      <alignment vertical="center"/>
    </xf>
    <xf numFmtId="0" fontId="19" fillId="0" borderId="0" applyNumberFormat="0" applyFill="0" applyBorder="0" applyAlignment="0" applyProtection="0"/>
    <xf numFmtId="4" fontId="19" fillId="0" borderId="0" applyFill="0" applyBorder="0" applyProtection="0">
      <alignment horizontal="right" vertical="center" wrapText="1"/>
    </xf>
    <xf numFmtId="0" fontId="14" fillId="3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3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9" fillId="0" borderId="0" applyNumberFormat="0" applyFill="0" applyBorder="0" applyProtection="0">
      <alignment horizontal="left" vertical="center" wrapText="1"/>
    </xf>
    <xf numFmtId="265" fontId="153" fillId="65" borderId="0" applyNumberFormat="0" applyBorder="0" applyAlignment="0" applyProtection="0"/>
    <xf numFmtId="0" fontId="153" fillId="6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66" fontId="154" fillId="0" borderId="0"/>
    <xf numFmtId="0" fontId="154" fillId="0" borderId="0"/>
    <xf numFmtId="231" fontId="19" fillId="0" borderId="0" applyFont="0" applyFill="0" applyBorder="0" applyProtection="0">
      <alignment horizontal="right"/>
    </xf>
    <xf numFmtId="253" fontId="155" fillId="0" borderId="22" applyFont="0" applyBorder="0"/>
    <xf numFmtId="0" fontId="35" fillId="0" borderId="0" applyBorder="0"/>
    <xf numFmtId="193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184" fontId="156" fillId="67" borderId="0">
      <alignment horizontal="right"/>
    </xf>
    <xf numFmtId="38" fontId="24" fillId="0" borderId="0" applyFont="0" applyFill="0" applyBorder="0" applyAlignment="0" applyProtection="0"/>
    <xf numFmtId="0" fontId="15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59" fillId="0" borderId="0" applyNumberFormat="0" applyAlignment="0">
      <alignment horizontal="left"/>
    </xf>
    <xf numFmtId="0" fontId="160" fillId="0" borderId="0" applyNumberFormat="0" applyAlignment="0"/>
    <xf numFmtId="267" fontId="29" fillId="0" borderId="0" applyFont="0" applyFill="0" applyBorder="0" applyAlignment="0" applyProtection="0"/>
    <xf numFmtId="0" fontId="35" fillId="0" borderId="0" applyFill="0" applyBorder="0" applyAlignment="0" applyProtection="0"/>
    <xf numFmtId="37" fontId="19" fillId="0" borderId="0"/>
    <xf numFmtId="16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53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164" fillId="0" borderId="0" applyFill="0" applyBorder="0"/>
    <xf numFmtId="0" fontId="165" fillId="0" borderId="0">
      <alignment horizontal="center" wrapText="1"/>
    </xf>
    <xf numFmtId="15" fontId="110" fillId="0" borderId="0" applyFill="0" applyBorder="0" applyProtection="0">
      <alignment horizontal="center"/>
    </xf>
    <xf numFmtId="0" fontId="29" fillId="7" borderId="0" applyNumberFormat="0" applyFont="0" applyBorder="0" applyAlignment="0" applyProtection="0"/>
    <xf numFmtId="0" fontId="166" fillId="0" borderId="0" applyFill="0" applyBorder="0" applyProtection="0"/>
    <xf numFmtId="0" fontId="167" fillId="43" borderId="8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5" fontId="170" fillId="68" borderId="40">
      <alignment horizontal="center"/>
      <protection locked="0"/>
    </xf>
    <xf numFmtId="0" fontId="170" fillId="68" borderId="17" applyAlignment="0">
      <protection locked="0"/>
    </xf>
    <xf numFmtId="0" fontId="170" fillId="68" borderId="17" applyAlignment="0">
      <protection locked="0"/>
    </xf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29" fillId="0" borderId="41" applyNumberFormat="0" applyFont="0" applyAlignment="0" applyProtection="0"/>
    <xf numFmtId="0" fontId="81" fillId="0" borderId="0" applyFill="0" applyBorder="0">
      <alignment horizontal="left" vertical="top"/>
    </xf>
    <xf numFmtId="0" fontId="29" fillId="0" borderId="21" applyNumberFormat="0" applyFont="0" applyAlignment="0" applyProtection="0"/>
    <xf numFmtId="0" fontId="29" fillId="21" borderId="0" applyNumberFormat="0" applyFont="0" applyBorder="0" applyAlignment="0" applyProtection="0"/>
    <xf numFmtId="268" fontId="17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174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5" fillId="0" borderId="0"/>
    <xf numFmtId="0" fontId="176" fillId="0" borderId="0"/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7" fillId="0" borderId="0"/>
    <xf numFmtId="0" fontId="153" fillId="0" borderId="0"/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234" fontId="28" fillId="0" borderId="0" applyFont="0" applyFill="0" applyBorder="0" applyAlignment="0" applyProtection="0"/>
    <xf numFmtId="0" fontId="35" fillId="0" borderId="0" applyFill="0" applyBorder="0" applyAlignment="0" applyProtection="0"/>
    <xf numFmtId="0" fontId="109" fillId="43" borderId="27" applyNumberFormat="0">
      <alignment vertical="center"/>
    </xf>
    <xf numFmtId="0" fontId="109" fillId="44" borderId="27" applyNumberFormat="0">
      <alignment vertical="center"/>
    </xf>
    <xf numFmtId="2" fontId="19" fillId="0" borderId="0" applyFont="0" applyFill="0" applyBorder="0" applyAlignment="0" applyProtection="0"/>
    <xf numFmtId="1" fontId="178" fillId="69" borderId="12" applyNumberFormat="0" applyBorder="0" applyAlignment="0">
      <alignment horizontal="centerContinuous" vertical="center"/>
      <protection locked="0"/>
    </xf>
    <xf numFmtId="0" fontId="37" fillId="0" borderId="0">
      <protection locked="0"/>
    </xf>
    <xf numFmtId="0" fontId="52" fillId="0" borderId="0">
      <protection locked="0"/>
    </xf>
    <xf numFmtId="269" fontId="65" fillId="4" borderId="42" applyFont="0" applyBorder="0">
      <protection locked="0"/>
    </xf>
    <xf numFmtId="0" fontId="37" fillId="0" borderId="0">
      <protection locked="0"/>
    </xf>
    <xf numFmtId="0" fontId="52" fillId="0" borderId="0">
      <protection locked="0"/>
    </xf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>
      <alignment vertical="top"/>
      <protection locked="0"/>
    </xf>
    <xf numFmtId="164" fontId="179" fillId="0" borderId="0" applyFill="0" applyBorder="0">
      <alignment horizontal="left"/>
    </xf>
    <xf numFmtId="0" fontId="180" fillId="0" borderId="0" applyFill="0" applyBorder="0">
      <alignment horizontal="left"/>
    </xf>
    <xf numFmtId="0" fontId="181" fillId="70" borderId="0">
      <alignment horizontal="right" vertical="center"/>
    </xf>
    <xf numFmtId="0" fontId="17" fillId="0" borderId="11" applyNumberFormat="0" applyFill="0" applyBorder="0" applyAlignment="0" applyProtection="0">
      <protection locked="0"/>
    </xf>
    <xf numFmtId="270" fontId="182" fillId="0" borderId="0">
      <alignment horizontal="right"/>
    </xf>
    <xf numFmtId="0" fontId="128" fillId="0" borderId="0">
      <alignment horizontal="right"/>
    </xf>
    <xf numFmtId="271" fontId="19" fillId="0" borderId="0" applyFont="0" applyFill="0" applyBorder="0" applyProtection="0">
      <alignment horizontal="right"/>
    </xf>
    <xf numFmtId="10" fontId="183" fillId="71" borderId="9" applyNumberFormat="0" applyFill="0" applyBorder="0" applyAlignment="0" applyProtection="0">
      <protection locked="0"/>
    </xf>
    <xf numFmtId="0" fontId="183" fillId="0" borderId="0" applyNumberFormat="0" applyFill="0" applyBorder="0" applyAlignment="0" applyProtection="0"/>
    <xf numFmtId="10" fontId="183" fillId="71" borderId="9" applyNumberFormat="0" applyFill="0" applyBorder="0" applyAlignment="0" applyProtection="0">
      <protection locked="0"/>
    </xf>
    <xf numFmtId="49" fontId="184" fillId="0" borderId="0">
      <alignment horizontal="left"/>
    </xf>
    <xf numFmtId="49" fontId="185" fillId="0" borderId="0">
      <alignment horizontal="left"/>
    </xf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7" fillId="0" borderId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8" fillId="0" borderId="0"/>
    <xf numFmtId="0" fontId="188" fillId="0" borderId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9" fillId="0" borderId="0">
      <alignment vertical="center"/>
    </xf>
    <xf numFmtId="166" fontId="19" fillId="0" borderId="0"/>
    <xf numFmtId="187" fontId="102" fillId="0" borderId="0" applyFill="0" applyBorder="0"/>
    <xf numFmtId="0" fontId="103" fillId="0" borderId="0" applyFill="0" applyBorder="0"/>
    <xf numFmtId="0" fontId="19" fillId="0" borderId="0"/>
    <xf numFmtId="0" fontId="28" fillId="0" borderId="0" applyNumberFormat="0" applyFont="0" applyBorder="0" applyAlignment="0"/>
    <xf numFmtId="0" fontId="35" fillId="0" borderId="0" applyNumberFormat="0" applyBorder="0" applyAlignment="0"/>
    <xf numFmtId="164" fontId="102" fillId="0" borderId="10" applyFill="0" applyBorder="0"/>
    <xf numFmtId="0" fontId="103" fillId="0" borderId="0" applyFill="0" applyBorder="0"/>
    <xf numFmtId="240" fontId="102" fillId="0" borderId="0" applyFill="0" applyBorder="0"/>
    <xf numFmtId="0" fontId="103" fillId="0" borderId="0" applyFill="0" applyBorder="0"/>
    <xf numFmtId="0" fontId="19" fillId="0" borderId="44" applyNumberFormat="0" applyFont="0" applyFill="0" applyAlignment="0" applyProtection="0"/>
    <xf numFmtId="0" fontId="190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2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3" fillId="72" borderId="38">
      <alignment horizontal="left" vertical="center" wrapText="1"/>
    </xf>
    <xf numFmtId="0" fontId="193" fillId="73" borderId="39">
      <alignment horizontal="left" vertical="center" wrapText="1"/>
    </xf>
    <xf numFmtId="38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45" fillId="0" borderId="0" applyNumberFormat="0" applyFill="0" applyBorder="0" applyAlignment="0"/>
    <xf numFmtId="0" fontId="194" fillId="74" borderId="0"/>
    <xf numFmtId="181" fontId="19" fillId="0" borderId="0" applyFill="0" applyBorder="0" applyProtection="0">
      <alignment horizontal="left"/>
    </xf>
    <xf numFmtId="181" fontId="19" fillId="0" borderId="0">
      <alignment horizontal="right"/>
    </xf>
    <xf numFmtId="0" fontId="195" fillId="0" borderId="0" applyNumberFormat="0">
      <alignment horizontal="center" vertical="center" wrapText="1"/>
    </xf>
    <xf numFmtId="0" fontId="196" fillId="0" borderId="19" applyNumberFormat="0" applyAlignment="0" applyProtection="0">
      <alignment horizontal="left" vertical="center"/>
    </xf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6" fillId="0" borderId="45" applyNumberFormat="0" applyAlignment="0" applyProtection="0"/>
    <xf numFmtId="0" fontId="197" fillId="43" borderId="0" applyNumberFormat="0" applyBorder="0" applyProtection="0"/>
    <xf numFmtId="0" fontId="196" fillId="0" borderId="8">
      <alignment horizontal="left" vertical="center"/>
    </xf>
    <xf numFmtId="0" fontId="196" fillId="0" borderId="41">
      <alignment horizontal="left" vertical="center"/>
    </xf>
    <xf numFmtId="0" fontId="196" fillId="0" borderId="8">
      <alignment horizontal="left" vertical="center"/>
    </xf>
    <xf numFmtId="14" fontId="153" fillId="75" borderId="1">
      <alignment horizontal="center" vertical="center" wrapText="1"/>
    </xf>
    <xf numFmtId="0" fontId="198" fillId="0" borderId="46" applyNumberFormat="0" applyFill="0" applyAlignment="0" applyProtection="0"/>
    <xf numFmtId="0" fontId="199" fillId="58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46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8" fillId="0" borderId="46" applyNumberFormat="0" applyFill="0" applyAlignment="0" applyProtection="0"/>
    <xf numFmtId="0" fontId="200" fillId="0" borderId="47" applyNumberFormat="0" applyFill="0" applyAlignment="0" applyProtection="0"/>
    <xf numFmtId="0" fontId="201" fillId="58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47" applyNumberFormat="0" applyFill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0" fillId="0" borderId="47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2" fillId="0" borderId="48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4" fontId="153" fillId="14" borderId="49">
      <alignment horizontal="center" vertical="center" wrapText="1"/>
    </xf>
    <xf numFmtId="209" fontId="13" fillId="0" borderId="6">
      <alignment horizontal="right" vertical="center"/>
    </xf>
    <xf numFmtId="257" fontId="204" fillId="0" borderId="0" applyFill="0" applyProtection="0">
      <alignment horizontal="left"/>
    </xf>
    <xf numFmtId="257" fontId="204" fillId="0" borderId="1" applyFill="0" applyProtection="0">
      <alignment horizontal="left"/>
    </xf>
    <xf numFmtId="0" fontId="18" fillId="0" borderId="0" applyNumberFormat="0" applyFont="0" applyFill="0" applyBorder="0" applyAlignment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18" fillId="0" borderId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208" fillId="0" borderId="50" applyNumberFormat="0" applyFont="0" applyBorder="0" applyAlignment="0">
      <alignment horizontal="centerContinuous" vertical="center"/>
    </xf>
    <xf numFmtId="0" fontId="209" fillId="0" borderId="0">
      <alignment horizontal="center"/>
    </xf>
    <xf numFmtId="0" fontId="167" fillId="0" borderId="8"/>
    <xf numFmtId="0" fontId="168" fillId="0" borderId="0">
      <alignment horizontal="left" vertical="top"/>
    </xf>
    <xf numFmtId="0" fontId="169" fillId="0" borderId="0" applyAlignment="0"/>
    <xf numFmtId="218" fontId="152" fillId="0" borderId="0" applyFont="0" applyFill="0" applyBorder="0" applyAlignment="0" applyProtection="0"/>
    <xf numFmtId="0" fontId="35" fillId="0" borderId="0" applyFill="0" applyBorder="0" applyAlignment="0" applyProtection="0"/>
    <xf numFmtId="176" fontId="152" fillId="0" borderId="0" applyFont="0" applyFill="0" applyBorder="0" applyAlignment="0" applyProtection="0"/>
    <xf numFmtId="0" fontId="35" fillId="0" borderId="0" applyFill="0" applyBorder="0" applyAlignment="0" applyProtection="0"/>
    <xf numFmtId="14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/>
    <xf numFmtId="172" fontId="31" fillId="0" borderId="0">
      <protection locked="0"/>
    </xf>
    <xf numFmtId="0" fontId="16" fillId="0" borderId="0"/>
    <xf numFmtId="0" fontId="19" fillId="0" borderId="0"/>
    <xf numFmtId="172" fontId="32" fillId="0" borderId="0">
      <protection locked="0"/>
    </xf>
    <xf numFmtId="166" fontId="19" fillId="4" borderId="9">
      <alignment horizontal="right"/>
    </xf>
    <xf numFmtId="0" fontId="212" fillId="0" borderId="51" applyFont="0" applyBorder="0" applyAlignment="0">
      <alignment horizontal="center" vertical="center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13" fillId="77" borderId="9" applyNumberFormat="0" applyBorder="0" applyAlignment="0" applyProtection="0"/>
    <xf numFmtId="0" fontId="13" fillId="78" borderId="0" applyNumberFormat="0" applyBorder="0" applyAlignment="0" applyProtection="0"/>
    <xf numFmtId="10" fontId="13" fillId="77" borderId="9" applyNumberFormat="0" applyBorder="0" applyAlignment="0" applyProtection="0"/>
    <xf numFmtId="174" fontId="214" fillId="4" borderId="53" applyNumberFormat="0">
      <alignment vertical="center"/>
      <protection locked="0"/>
    </xf>
    <xf numFmtId="0" fontId="214" fillId="60" borderId="54" applyNumberFormat="0">
      <alignment vertical="center"/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215" fillId="15" borderId="28" applyNumberFormat="0" applyAlignment="0" applyProtection="0"/>
    <xf numFmtId="0" fontId="214" fillId="26" borderId="54" applyNumberFormat="0">
      <alignment vertical="center"/>
      <protection locked="0"/>
    </xf>
    <xf numFmtId="0" fontId="215" fillId="15" borderId="28" applyNumberFormat="0" applyAlignment="0" applyProtection="0"/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45" fillId="4" borderId="9">
      <alignment horizontal="right" vertical="center"/>
    </xf>
    <xf numFmtId="40" fontId="216" fillId="0" borderId="0">
      <protection locked="0"/>
    </xf>
    <xf numFmtId="1" fontId="217" fillId="0" borderId="0">
      <alignment horizontal="center"/>
      <protection locked="0"/>
    </xf>
    <xf numFmtId="274" fontId="13" fillId="3" borderId="0" applyFont="0" applyFill="0" applyBorder="0" applyAlignment="0" applyProtection="0">
      <alignment vertical="top"/>
    </xf>
    <xf numFmtId="0" fontId="35" fillId="0" borderId="0" applyFill="0" applyBorder="0" applyAlignment="0" applyProtection="0"/>
    <xf numFmtId="275" fontId="30" fillId="0" borderId="0" applyFont="0" applyFill="0" applyBorder="0" applyAlignment="0" applyProtection="0"/>
    <xf numFmtId="0" fontId="35" fillId="0" borderId="0" applyFill="0" applyBorder="0" applyAlignment="0" applyProtection="0"/>
    <xf numFmtId="276" fontId="218" fillId="0" borderId="0" applyFont="0" applyFill="0" applyBorder="0" applyAlignment="0" applyProtection="0"/>
    <xf numFmtId="0" fontId="35" fillId="0" borderId="0" applyFill="0" applyBorder="0" applyAlignment="0" applyProtection="0"/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>
      <alignment vertical="center"/>
    </xf>
    <xf numFmtId="0" fontId="223" fillId="0" borderId="0">
      <alignment vertical="center"/>
    </xf>
    <xf numFmtId="0" fontId="222" fillId="0" borderId="0">
      <alignment vertical="center"/>
    </xf>
    <xf numFmtId="180" fontId="19" fillId="0" borderId="0" applyFont="0" applyFill="0" applyBorder="0" applyAlignment="0" applyProtection="0"/>
    <xf numFmtId="0" fontId="224" fillId="0" borderId="55" applyBorder="0" applyProtection="0">
      <alignment horizontal="centerContinuous" vertical="center"/>
      <protection hidden="1"/>
    </xf>
    <xf numFmtId="0" fontId="19" fillId="0" borderId="0"/>
    <xf numFmtId="277" fontId="225" fillId="0" borderId="0" applyFont="0" applyFill="0" applyBorder="0" applyAlignment="0" applyProtection="0"/>
    <xf numFmtId="278" fontId="225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6" fillId="0" borderId="0" applyProtection="0">
      <alignment vertical="center"/>
      <protection locked="0"/>
    </xf>
    <xf numFmtId="0" fontId="11" fillId="0" borderId="0" applyProtection="0">
      <alignment vertical="center"/>
    </xf>
    <xf numFmtId="0" fontId="226" fillId="0" borderId="0" applyNumberFormat="0" applyProtection="0">
      <alignment vertical="top"/>
      <protection locked="0"/>
    </xf>
    <xf numFmtId="0" fontId="11" fillId="0" borderId="0" applyNumberFormat="0" applyProtection="0">
      <alignment vertical="top"/>
    </xf>
    <xf numFmtId="0" fontId="227" fillId="0" borderId="56" applyAlignment="0"/>
    <xf numFmtId="0" fontId="228" fillId="0" borderId="57" applyAlignment="0"/>
    <xf numFmtId="38" fontId="229" fillId="0" borderId="0"/>
    <xf numFmtId="38" fontId="230" fillId="0" borderId="0"/>
    <xf numFmtId="38" fontId="231" fillId="0" borderId="0"/>
    <xf numFmtId="38" fontId="232" fillId="0" borderId="0"/>
    <xf numFmtId="0" fontId="128" fillId="0" borderId="0"/>
    <xf numFmtId="0" fontId="128" fillId="0" borderId="0"/>
    <xf numFmtId="0" fontId="182" fillId="0" borderId="0"/>
    <xf numFmtId="0" fontId="233" fillId="0" borderId="58" applyBorder="0">
      <alignment horizontal="center" vertical="center" wrapText="1"/>
      <protection locked="0"/>
    </xf>
    <xf numFmtId="0" fontId="234" fillId="79" borderId="0" applyNumberFormat="0" applyBorder="0" applyAlignment="0" applyProtection="0"/>
    <xf numFmtId="0" fontId="28" fillId="0" borderId="0"/>
    <xf numFmtId="0" fontId="235" fillId="0" borderId="0" applyNumberFormat="0" applyFill="0" applyBorder="0" applyAlignment="0" applyProtection="0">
      <alignment vertical="top"/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97" fillId="0" borderId="0" applyFont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6" fillId="0" borderId="59" applyNumberFormat="0" applyFill="0" applyAlignment="0" applyProtection="0"/>
    <xf numFmtId="0" fontId="196" fillId="0" borderId="14" applyFont="0" applyBorder="0" applyAlignment="0">
      <alignment vertical="center"/>
    </xf>
    <xf numFmtId="0" fontId="181" fillId="80" borderId="0">
      <alignment horizontal="right" vertical="center"/>
    </xf>
    <xf numFmtId="0" fontId="238" fillId="0" borderId="51" applyBorder="0">
      <alignment horizontal="center" vertical="center"/>
    </xf>
    <xf numFmtId="0" fontId="239" fillId="0" borderId="60" applyBorder="0">
      <alignment horizontal="center" vertical="center"/>
    </xf>
    <xf numFmtId="183" fontId="80" fillId="4" borderId="9">
      <alignment horizontal="right" indent="2"/>
    </xf>
    <xf numFmtId="193" fontId="240" fillId="0" borderId="61" applyFill="0" applyBorder="0">
      <alignment horizontal="left"/>
    </xf>
    <xf numFmtId="0" fontId="241" fillId="0" borderId="0" applyFill="0" applyBorder="0">
      <alignment horizontal="left"/>
    </xf>
    <xf numFmtId="188" fontId="14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79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2" fontId="19" fillId="0" borderId="0" applyFont="0" applyFill="0" applyBorder="0" applyAlignment="0" applyProtection="0"/>
    <xf numFmtId="230" fontId="242" fillId="81" borderId="0" applyFill="0"/>
    <xf numFmtId="283" fontId="1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87" fontId="242" fillId="81" borderId="0" applyFill="0"/>
    <xf numFmtId="24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243" fillId="0" borderId="0" applyNumberFormat="0">
      <alignment horizontal="right"/>
    </xf>
    <xf numFmtId="288" fontId="17" fillId="0" borderId="0" applyFont="0" applyFill="0" applyBorder="0" applyAlignment="0" applyProtection="0"/>
    <xf numFmtId="289" fontId="19" fillId="0" borderId="0" applyFont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244" fillId="61" borderId="0">
      <alignment horizontal="centerContinuous" vertical="center"/>
    </xf>
    <xf numFmtId="0" fontId="28" fillId="0" borderId="0" applyFill="0" applyBorder="0" applyAlignment="0"/>
    <xf numFmtId="0" fontId="245" fillId="0" borderId="0" applyNumberFormat="0" applyBorder="0">
      <alignment horizontal="left" vertical="top"/>
    </xf>
    <xf numFmtId="0" fontId="246" fillId="0" borderId="0">
      <protection locked="0"/>
    </xf>
    <xf numFmtId="168" fontId="152" fillId="0" borderId="0" applyFont="0" applyFill="0" applyBorder="0" applyAlignment="0" applyProtection="0"/>
    <xf numFmtId="0" fontId="35" fillId="0" borderId="0" applyFill="0" applyBorder="0" applyAlignment="0" applyProtection="0"/>
    <xf numFmtId="0" fontId="247" fillId="68" borderId="0" applyNumberFormat="0" applyBorder="0" applyAlignment="0" applyProtection="0"/>
    <xf numFmtId="0" fontId="248" fillId="60" borderId="0" applyNumberFormat="0" applyBorder="0" applyAlignment="0" applyProtection="0"/>
    <xf numFmtId="0" fontId="247" fillId="68" borderId="0" applyNumberFormat="0" applyBorder="0" applyAlignment="0" applyProtection="0"/>
    <xf numFmtId="0" fontId="50" fillId="43" borderId="0">
      <protection locked="0"/>
    </xf>
    <xf numFmtId="0" fontId="50" fillId="44" borderId="0">
      <protection locked="0"/>
    </xf>
    <xf numFmtId="37" fontId="249" fillId="0" borderId="0"/>
    <xf numFmtId="37" fontId="92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9" fillId="0" borderId="0"/>
    <xf numFmtId="290" fontId="19" fillId="0" borderId="0"/>
    <xf numFmtId="290" fontId="19" fillId="0" borderId="0"/>
    <xf numFmtId="0" fontId="60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5" fillId="0" borderId="0"/>
    <xf numFmtId="0" fontId="2" fillId="0" borderId="0"/>
    <xf numFmtId="0" fontId="35" fillId="0" borderId="0"/>
    <xf numFmtId="0" fontId="133" fillId="0" borderId="0"/>
    <xf numFmtId="0" fontId="3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250" fillId="0" borderId="0"/>
    <xf numFmtId="0" fontId="16" fillId="0" borderId="0"/>
    <xf numFmtId="0" fontId="250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50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0" fillId="0" borderId="0"/>
    <xf numFmtId="0" fontId="28" fillId="0" borderId="0"/>
    <xf numFmtId="0" fontId="19" fillId="0" borderId="0"/>
    <xf numFmtId="0" fontId="2" fillId="0" borderId="0"/>
    <xf numFmtId="0" fontId="28" fillId="0" borderId="0"/>
    <xf numFmtId="0" fontId="14" fillId="0" borderId="0">
      <alignment horizontal="left"/>
    </xf>
    <xf numFmtId="0" fontId="251" fillId="0" borderId="0"/>
    <xf numFmtId="0" fontId="132" fillId="0" borderId="0"/>
    <xf numFmtId="0" fontId="16" fillId="0" borderId="0"/>
    <xf numFmtId="0" fontId="30" fillId="0" borderId="0">
      <alignment vertical="top"/>
    </xf>
    <xf numFmtId="0" fontId="19" fillId="0" borderId="0"/>
    <xf numFmtId="0" fontId="28" fillId="0" borderId="0"/>
    <xf numFmtId="0" fontId="250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31" fillId="0" borderId="0"/>
    <xf numFmtId="0" fontId="2" fillId="0" borderId="0"/>
    <xf numFmtId="0" fontId="28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0" fillId="0" borderId="0"/>
    <xf numFmtId="0" fontId="35" fillId="0" borderId="0"/>
    <xf numFmtId="0" fontId="2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2" fillId="0" borderId="0"/>
    <xf numFmtId="0" fontId="16" fillId="0" borderId="0"/>
    <xf numFmtId="0" fontId="35" fillId="0" borderId="0"/>
    <xf numFmtId="0" fontId="19" fillId="0" borderId="0"/>
    <xf numFmtId="0" fontId="30" fillId="0" borderId="0">
      <alignment vertical="top"/>
    </xf>
    <xf numFmtId="0" fontId="2" fillId="0" borderId="0"/>
    <xf numFmtId="0" fontId="19" fillId="0" borderId="0"/>
    <xf numFmtId="0" fontId="19" fillId="0" borderId="0"/>
    <xf numFmtId="0" fontId="2" fillId="0" borderId="0"/>
    <xf numFmtId="0" fontId="131" fillId="0" borderId="0"/>
    <xf numFmtId="0" fontId="2" fillId="0" borderId="0"/>
    <xf numFmtId="0" fontId="35" fillId="0" borderId="0"/>
    <xf numFmtId="0" fontId="2" fillId="0" borderId="0"/>
    <xf numFmtId="291" fontId="110" fillId="0" borderId="0" applyFont="0" applyFill="0" applyBorder="0" applyAlignment="0" applyProtection="0"/>
    <xf numFmtId="292" fontId="110" fillId="0" borderId="0" applyFont="0" applyFill="0" applyBorder="0" applyAlignment="0" applyProtection="0"/>
    <xf numFmtId="293" fontId="110" fillId="0" borderId="0" applyFont="0" applyFill="0" applyBorder="0" applyAlignment="0" applyProtection="0"/>
    <xf numFmtId="294" fontId="110" fillId="0" borderId="0" applyFont="0" applyFill="0" applyBorder="0" applyAlignment="0" applyProtection="0"/>
    <xf numFmtId="0" fontId="19" fillId="0" borderId="0"/>
    <xf numFmtId="0" fontId="19" fillId="0" borderId="0"/>
    <xf numFmtId="0" fontId="252" fillId="0" borderId="0"/>
    <xf numFmtId="0" fontId="253" fillId="0" borderId="0"/>
    <xf numFmtId="0" fontId="16" fillId="0" borderId="0"/>
    <xf numFmtId="0" fontId="73" fillId="0" borderId="0"/>
    <xf numFmtId="0" fontId="14" fillId="0" borderId="0"/>
    <xf numFmtId="3" fontId="153" fillId="0" borderId="0"/>
    <xf numFmtId="2" fontId="19" fillId="0" borderId="0"/>
    <xf numFmtId="16" fontId="254" fillId="0" borderId="62" applyNumberFormat="0" applyBorder="0" applyAlignment="0">
      <alignment horizontal="center"/>
    </xf>
    <xf numFmtId="0" fontId="255" fillId="0" borderId="63" applyBorder="0">
      <alignment horizontal="center"/>
    </xf>
    <xf numFmtId="49" fontId="19" fillId="0" borderId="64">
      <protection locked="0"/>
    </xf>
    <xf numFmtId="295" fontId="28" fillId="82" borderId="65" applyNumberFormat="0" applyBorder="0"/>
    <xf numFmtId="3" fontId="256" fillId="0" borderId="0" applyFont="0" applyFill="0" applyBorder="0" applyProtection="0">
      <alignment horizontal="right"/>
    </xf>
    <xf numFmtId="0" fontId="48" fillId="0" borderId="0"/>
    <xf numFmtId="0" fontId="257" fillId="0" borderId="0"/>
    <xf numFmtId="0" fontId="25" fillId="0" borderId="0"/>
    <xf numFmtId="0" fontId="22" fillId="0" borderId="0"/>
    <xf numFmtId="0" fontId="40" fillId="0" borderId="0"/>
    <xf numFmtId="0" fontId="15" fillId="83" borderId="66" applyNumberFormat="0" applyFont="0" applyAlignment="0" applyProtection="0"/>
    <xf numFmtId="0" fontId="35" fillId="78" borderId="66" applyNumberFormat="0" applyAlignment="0" applyProtection="0"/>
    <xf numFmtId="0" fontId="15" fillId="83" borderId="66" applyNumberFormat="0" applyFont="0" applyAlignment="0" applyProtection="0"/>
    <xf numFmtId="0" fontId="258" fillId="63" borderId="0">
      <alignment horizontal="left" vertical="top" wrapText="1"/>
    </xf>
    <xf numFmtId="2" fontId="13" fillId="77" borderId="0"/>
    <xf numFmtId="4" fontId="13" fillId="3" borderId="0" applyFont="0" applyFill="0" applyBorder="0" applyAlignment="0" applyProtection="0">
      <alignment vertical="top"/>
    </xf>
    <xf numFmtId="4" fontId="35" fillId="0" borderId="0" applyFill="0" applyBorder="0" applyAlignment="0" applyProtection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28" fillId="64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259" fillId="0" borderId="0" applyFont="0" applyFill="0" applyBorder="0" applyAlignment="0" applyProtection="0"/>
    <xf numFmtId="29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38" fontId="24" fillId="0" borderId="0" applyFont="0" applyFill="0" applyBorder="0" applyAlignment="0" applyProtection="0"/>
    <xf numFmtId="164" fontId="260" fillId="0" borderId="0" applyFont="0" applyFill="0" applyBorder="0" applyAlignment="0" applyProtection="0"/>
    <xf numFmtId="298" fontId="261" fillId="0" borderId="0" applyFont="0" applyFill="0" applyBorder="0" applyAlignment="0" applyProtection="0"/>
    <xf numFmtId="40" fontId="24" fillId="0" borderId="0" applyFont="0" applyFill="0" applyBorder="0" applyAlignment="0" applyProtection="0"/>
    <xf numFmtId="187" fontId="260" fillId="0" borderId="0" applyFont="0" applyFill="0" applyBorder="0" applyAlignment="0" applyProtection="0"/>
    <xf numFmtId="299" fontId="261" fillId="0" borderId="0" applyFont="0" applyFill="0" applyBorder="0" applyAlignment="0" applyProtection="0"/>
    <xf numFmtId="241" fontId="102" fillId="0" borderId="0" applyFill="0" applyBorder="0"/>
    <xf numFmtId="0" fontId="103" fillId="0" borderId="0" applyFill="0" applyBorder="0"/>
    <xf numFmtId="3" fontId="14" fillId="0" borderId="0" applyBorder="0">
      <alignment horizontal="left" vertical="top" wrapText="1"/>
    </xf>
    <xf numFmtId="164" fontId="19" fillId="71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0" fontId="19" fillId="66" borderId="0"/>
    <xf numFmtId="300" fontId="19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01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0" fontId="262" fillId="50" borderId="27" applyNumberFormat="0" applyAlignment="0" applyProtection="0"/>
    <xf numFmtId="0" fontId="263" fillId="44" borderId="27" applyNumberFormat="0" applyAlignment="0" applyProtection="0"/>
    <xf numFmtId="0" fontId="262" fillId="50" borderId="27" applyNumberFormat="0" applyAlignment="0" applyProtection="0"/>
    <xf numFmtId="0" fontId="264" fillId="0" borderId="0" applyBorder="0">
      <alignment horizontal="centerContinuous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0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265" fillId="0" borderId="0"/>
    <xf numFmtId="0" fontId="266" fillId="0" borderId="0"/>
    <xf numFmtId="0" fontId="265" fillId="0" borderId="0"/>
    <xf numFmtId="0" fontId="267" fillId="3" borderId="0"/>
    <xf numFmtId="0" fontId="267" fillId="64" borderId="0"/>
    <xf numFmtId="303" fontId="268" fillId="0" borderId="0" applyFont="0" applyFill="0" applyBorder="0" applyAlignment="0" applyProtection="0"/>
    <xf numFmtId="304" fontId="268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0" fontId="22" fillId="0" borderId="0"/>
    <xf numFmtId="0" fontId="28" fillId="0" borderId="0"/>
    <xf numFmtId="305" fontId="130" fillId="0" borderId="0" applyFont="0" applyFill="0" applyBorder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0" fontId="35" fillId="0" borderId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12" fontId="111" fillId="0" borderId="0" applyFont="0" applyFill="0" applyBorder="0" applyAlignment="0" applyProtection="0"/>
    <xf numFmtId="0" fontId="35" fillId="0" borderId="0" applyFill="0" applyBorder="0" applyAlignment="0" applyProtection="0"/>
    <xf numFmtId="307" fontId="111" fillId="0" borderId="0" applyFont="0" applyFill="0" applyBorder="0" applyAlignment="0" applyProtection="0"/>
    <xf numFmtId="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08" fontId="128" fillId="0" borderId="0" applyFont="0" applyFill="0" applyBorder="0" applyProtection="0"/>
    <xf numFmtId="9" fontId="129" fillId="0" borderId="0" applyFont="0" applyFill="0" applyBorder="0" applyAlignment="0" applyProtection="0">
      <alignment horizontal="center"/>
    </xf>
    <xf numFmtId="305" fontId="130" fillId="0" borderId="0" applyFont="0" applyFill="0" applyBorder="0" applyProtection="0"/>
    <xf numFmtId="309" fontId="130" fillId="0" borderId="0" applyFont="0" applyFill="0" applyBorder="0" applyProtection="0"/>
    <xf numFmtId="10" fontId="129" fillId="0" borderId="0" applyFont="0" applyFill="0" applyBorder="0" applyAlignment="0" applyProtection="0"/>
    <xf numFmtId="310" fontId="130" fillId="0" borderId="0" applyFont="0" applyFill="0" applyBorder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0" fillId="0" borderId="0" applyFont="0" applyFill="0" applyBorder="0" applyAlignment="0" applyProtection="0"/>
    <xf numFmtId="311" fontId="147" fillId="0" borderId="0" applyFont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35" fillId="0" borderId="0" applyFill="0" applyBorder="0" applyAlignment="0" applyProtection="0"/>
    <xf numFmtId="312" fontId="13" fillId="0" borderId="0" applyFont="0" applyFill="0" applyBorder="0" applyAlignment="0" applyProtection="0"/>
    <xf numFmtId="9" fontId="102" fillId="0" borderId="10" applyFill="0" applyBorder="0"/>
    <xf numFmtId="9" fontId="103" fillId="0" borderId="0" applyFill="0" applyBorder="0"/>
    <xf numFmtId="2" fontId="13" fillId="77" borderId="0"/>
    <xf numFmtId="188" fontId="102" fillId="0" borderId="0" applyFill="0" applyBorder="0"/>
    <xf numFmtId="0" fontId="103" fillId="0" borderId="0" applyFill="0" applyBorder="0"/>
    <xf numFmtId="187" fontId="102" fillId="0" borderId="0" applyFill="0" applyBorder="0"/>
    <xf numFmtId="0" fontId="103" fillId="0" borderId="0" applyFill="0" applyBorder="0"/>
    <xf numFmtId="2" fontId="146" fillId="0" borderId="0" applyNumberFormat="0"/>
    <xf numFmtId="0" fontId="146" fillId="0" borderId="0" applyNumberFormat="0"/>
    <xf numFmtId="168" fontId="19" fillId="0" borderId="0" applyFont="0" applyFill="0" applyBorder="0" applyAlignment="0" applyProtection="0"/>
    <xf numFmtId="0" fontId="28" fillId="0" borderId="0">
      <protection locked="0"/>
    </xf>
    <xf numFmtId="0" fontId="176" fillId="0" borderId="0">
      <protection locked="0"/>
    </xf>
    <xf numFmtId="0" fontId="28" fillId="0" borderId="0">
      <protection locked="0"/>
    </xf>
    <xf numFmtId="0" fontId="153" fillId="0" borderId="0">
      <protection locked="0"/>
    </xf>
    <xf numFmtId="37" fontId="269" fillId="4" borderId="5"/>
    <xf numFmtId="313" fontId="22" fillId="0" borderId="0"/>
    <xf numFmtId="0" fontId="28" fillId="0" borderId="0"/>
    <xf numFmtId="314" fontId="22" fillId="0" borderId="0"/>
    <xf numFmtId="0" fontId="28" fillId="0" borderId="0"/>
    <xf numFmtId="37" fontId="269" fillId="4" borderId="5"/>
    <xf numFmtId="3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183" fontId="19" fillId="0" borderId="0" applyFont="0" applyFill="0" applyBorder="0" applyAlignment="0" applyProtection="0"/>
    <xf numFmtId="0" fontId="270" fillId="0" borderId="0">
      <alignment horizontal="center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4" fontId="271" fillId="0" borderId="0" applyFont="0" applyFill="0" applyBorder="0" applyProtection="0">
      <alignment horizontal="right" vertical="top" wrapText="1"/>
    </xf>
    <xf numFmtId="4" fontId="35" fillId="0" borderId="0" applyFill="0" applyBorder="0" applyProtection="0">
      <alignment horizontal="right" vertical="top" wrapText="1"/>
    </xf>
    <xf numFmtId="0" fontId="272" fillId="0" borderId="0" applyNumberFormat="0">
      <alignment horizontal="left"/>
    </xf>
    <xf numFmtId="0" fontId="273" fillId="0" borderId="0" applyBorder="0" applyAlignment="0">
      <alignment horizontal="centerContinuous" vertical="center"/>
      <protection locked="0"/>
    </xf>
    <xf numFmtId="315" fontId="274" fillId="0" borderId="67" applyBorder="0">
      <alignment horizontal="right"/>
      <protection locked="0"/>
    </xf>
    <xf numFmtId="0" fontId="275" fillId="0" borderId="19" applyBorder="0" applyAlignment="0">
      <alignment horizontal="centerContinuous" vertical="center"/>
    </xf>
    <xf numFmtId="0" fontId="50" fillId="77" borderId="68" applyNumberFormat="0" applyBorder="0" applyAlignment="0">
      <alignment horizontal="left" vertical="center" indent="1"/>
    </xf>
    <xf numFmtId="1" fontId="276" fillId="43" borderId="0">
      <alignment horizontal="center"/>
    </xf>
    <xf numFmtId="0" fontId="277" fillId="77" borderId="9">
      <alignment horizontal="center" vertical="top"/>
    </xf>
    <xf numFmtId="0" fontId="24" fillId="0" borderId="0" applyNumberFormat="0" applyFont="0" applyFill="0" applyBorder="0" applyAlignment="0" applyProtection="0">
      <alignment horizontal="left"/>
    </xf>
    <xf numFmtId="0" fontId="91" fillId="0" borderId="1">
      <alignment horizontal="center"/>
    </xf>
    <xf numFmtId="3" fontId="19" fillId="0" borderId="0" applyFont="0" applyFill="0" applyBorder="0" applyAlignment="0" applyProtection="0"/>
    <xf numFmtId="0" fontId="265" fillId="0" borderId="0"/>
    <xf numFmtId="0" fontId="266" fillId="0" borderId="0"/>
    <xf numFmtId="0" fontId="265" fillId="0" borderId="0"/>
    <xf numFmtId="1" fontId="271" fillId="0" borderId="0">
      <alignment horizontal="center" vertical="top" wrapText="1"/>
    </xf>
    <xf numFmtId="0" fontId="278" fillId="84" borderId="0"/>
    <xf numFmtId="0" fontId="279" fillId="0" borderId="65"/>
    <xf numFmtId="0" fontId="280" fillId="0" borderId="0" applyNumberFormat="0" applyFill="0" applyBorder="0" applyAlignment="0" applyProtection="0"/>
    <xf numFmtId="0" fontId="281" fillId="0" borderId="0" applyProtection="0"/>
    <xf numFmtId="0" fontId="282" fillId="85" borderId="0" applyNumberFormat="0" applyFont="0" applyBorder="0" applyAlignment="0">
      <alignment horizontal="center"/>
    </xf>
    <xf numFmtId="0" fontId="283" fillId="0" borderId="69" applyBorder="0">
      <alignment horizontal="left" vertical="center"/>
      <protection locked="0"/>
    </xf>
    <xf numFmtId="0" fontId="284" fillId="0" borderId="70" applyFont="0" applyBorder="0">
      <alignment horizontal="center"/>
    </xf>
    <xf numFmtId="3" fontId="285" fillId="86" borderId="71">
      <alignment horizontal="center" vertical="center"/>
    </xf>
    <xf numFmtId="316" fontId="272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38" fontId="272" fillId="0" borderId="0"/>
    <xf numFmtId="38" fontId="13" fillId="0" borderId="0"/>
    <xf numFmtId="0" fontId="286" fillId="0" borderId="0" applyNumberFormat="0" applyFont="0" applyFill="0" applyBorder="0" applyAlignment="0" applyProtection="0">
      <protection locked="0"/>
    </xf>
    <xf numFmtId="0" fontId="287" fillId="51" borderId="0">
      <alignment horizontal="left"/>
    </xf>
    <xf numFmtId="0" fontId="287" fillId="87" borderId="0">
      <alignment horizontal="left"/>
    </xf>
    <xf numFmtId="3" fontId="38" fillId="0" borderId="0" applyFont="0" applyFill="0" applyBorder="0" applyAlignment="0"/>
    <xf numFmtId="3" fontId="35" fillId="0" borderId="0" applyFill="0" applyBorder="0" applyAlignment="0"/>
    <xf numFmtId="0" fontId="288" fillId="0" borderId="0" applyNumberFormat="0" applyBorder="0" applyAlignment="0"/>
    <xf numFmtId="4" fontId="110" fillId="4" borderId="27" applyNumberFormat="0" applyProtection="0">
      <alignment vertical="center"/>
    </xf>
    <xf numFmtId="4" fontId="289" fillId="4" borderId="27" applyNumberFormat="0" applyProtection="0">
      <alignment vertical="center"/>
    </xf>
    <xf numFmtId="4" fontId="110" fillId="4" borderId="27" applyNumberFormat="0" applyProtection="0">
      <alignment horizontal="left" vertical="center" indent="1"/>
    </xf>
    <xf numFmtId="4" fontId="110" fillId="4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89" borderId="27" applyNumberFormat="0" applyProtection="0">
      <alignment horizontal="right" vertical="center"/>
    </xf>
    <xf numFmtId="4" fontId="110" fillId="90" borderId="27" applyNumberFormat="0" applyProtection="0">
      <alignment horizontal="right" vertical="center"/>
    </xf>
    <xf numFmtId="4" fontId="110" fillId="41" borderId="27" applyNumberFormat="0" applyProtection="0">
      <alignment horizontal="right" vertical="center"/>
    </xf>
    <xf numFmtId="4" fontId="110" fillId="91" borderId="27" applyNumberFormat="0" applyProtection="0">
      <alignment horizontal="right" vertical="center"/>
    </xf>
    <xf numFmtId="4" fontId="110" fillId="59" borderId="27" applyNumberFormat="0" applyProtection="0">
      <alignment horizontal="right" vertical="center"/>
    </xf>
    <xf numFmtId="4" fontId="110" fillId="92" borderId="27" applyNumberFormat="0" applyProtection="0">
      <alignment horizontal="right" vertical="center"/>
    </xf>
    <xf numFmtId="4" fontId="110" fillId="82" borderId="27" applyNumberFormat="0" applyProtection="0">
      <alignment horizontal="right" vertical="center"/>
    </xf>
    <xf numFmtId="4" fontId="110" fillId="93" borderId="27" applyNumberFormat="0" applyProtection="0">
      <alignment horizontal="right" vertical="center"/>
    </xf>
    <xf numFmtId="4" fontId="110" fillId="49" borderId="27" applyNumberFormat="0" applyProtection="0">
      <alignment horizontal="right" vertical="center"/>
    </xf>
    <xf numFmtId="4" fontId="84" fillId="94" borderId="27" applyNumberFormat="0" applyProtection="0">
      <alignment horizontal="left" vertical="center" indent="1"/>
    </xf>
    <xf numFmtId="4" fontId="110" fillId="69" borderId="72" applyNumberFormat="0" applyProtection="0">
      <alignment horizontal="left" vertical="center" indent="1"/>
    </xf>
    <xf numFmtId="4" fontId="290" fillId="95" borderId="0" applyNumberFormat="0" applyProtection="0">
      <alignment horizontal="left" vertical="center" indent="1"/>
    </xf>
    <xf numFmtId="4" fontId="110" fillId="96" borderId="73" applyNumberFormat="0" applyProtection="0">
      <alignment horizontal="right" vertical="center"/>
    </xf>
    <xf numFmtId="0" fontId="19" fillId="88" borderId="27" applyNumberFormat="0" applyProtection="0">
      <alignment horizontal="left" vertical="center" indent="1"/>
    </xf>
    <xf numFmtId="4" fontId="30" fillId="69" borderId="27" applyNumberFormat="0" applyProtection="0">
      <alignment horizontal="left" vertical="center" indent="1"/>
    </xf>
    <xf numFmtId="4" fontId="30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77" borderId="27" applyNumberFormat="0" applyProtection="0">
      <alignment vertical="center"/>
    </xf>
    <xf numFmtId="4" fontId="289" fillId="77" borderId="27" applyNumberFormat="0" applyProtection="0">
      <alignment vertical="center"/>
    </xf>
    <xf numFmtId="4" fontId="110" fillId="77" borderId="27" applyNumberFormat="0" applyProtection="0">
      <alignment horizontal="left" vertical="center" indent="1"/>
    </xf>
    <xf numFmtId="4" fontId="110" fillId="77" borderId="27" applyNumberFormat="0" applyProtection="0">
      <alignment horizontal="left" vertical="center" indent="1"/>
    </xf>
    <xf numFmtId="4" fontId="110" fillId="98" borderId="73" applyNumberFormat="0" applyProtection="0">
      <alignment horizontal="right" vertical="center"/>
    </xf>
    <xf numFmtId="4" fontId="110" fillId="69" borderId="27" applyNumberFormat="0" applyProtection="0">
      <alignment horizontal="right" vertical="center"/>
    </xf>
    <xf numFmtId="4" fontId="289" fillId="69" borderId="27" applyNumberFormat="0" applyProtection="0">
      <alignment horizontal="right" vertical="center"/>
    </xf>
    <xf numFmtId="4" fontId="65" fillId="99" borderId="73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291" fillId="0" borderId="0"/>
    <xf numFmtId="4" fontId="292" fillId="69" borderId="27" applyNumberFormat="0" applyProtection="0">
      <alignment horizontal="right" vertical="center"/>
    </xf>
    <xf numFmtId="0" fontId="19" fillId="83" borderId="0" applyNumberFormat="0" applyFont="0" applyBorder="0" applyAlignment="0" applyProtection="0"/>
    <xf numFmtId="0" fontId="19" fillId="100" borderId="0" applyNumberFormat="0" applyFont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Border="0" applyAlignment="0" applyProtection="0"/>
    <xf numFmtId="317" fontId="293" fillId="79" borderId="0">
      <protection locked="0"/>
    </xf>
    <xf numFmtId="0" fontId="294" fillId="49" borderId="9"/>
    <xf numFmtId="49" fontId="137" fillId="59" borderId="9">
      <alignment wrapText="1"/>
    </xf>
    <xf numFmtId="0" fontId="294" fillId="2" borderId="9"/>
    <xf numFmtId="2" fontId="294" fillId="2" borderId="9"/>
    <xf numFmtId="0" fontId="294" fillId="92" borderId="0"/>
    <xf numFmtId="49" fontId="295" fillId="2" borderId="9"/>
    <xf numFmtId="49" fontId="277" fillId="49" borderId="9">
      <alignment vertical="top" wrapText="1"/>
    </xf>
    <xf numFmtId="49" fontId="296" fillId="49" borderId="9"/>
    <xf numFmtId="49" fontId="296" fillId="49" borderId="9"/>
    <xf numFmtId="0" fontId="294" fillId="3" borderId="9">
      <protection locked="0"/>
    </xf>
    <xf numFmtId="0" fontId="50" fillId="49" borderId="9"/>
    <xf numFmtId="0" fontId="294" fillId="3" borderId="0"/>
    <xf numFmtId="0" fontId="137" fillId="51" borderId="0"/>
    <xf numFmtId="0" fontId="137" fillId="49" borderId="0"/>
    <xf numFmtId="0" fontId="277" fillId="77" borderId="9">
      <alignment vertical="top"/>
    </xf>
    <xf numFmtId="0" fontId="19" fillId="49" borderId="0" applyNumberFormat="0" applyFont="0" applyBorder="0" applyAlignment="0" applyProtection="0"/>
    <xf numFmtId="0" fontId="297" fillId="84" borderId="0" applyNumberFormat="0" applyBorder="0" applyAlignment="0" applyProtection="0">
      <alignment horizontal="centerContinuous"/>
    </xf>
    <xf numFmtId="218" fontId="298" fillId="0" borderId="52" applyNumberFormat="0" applyFont="0" applyFill="0" applyBorder="0" applyAlignment="0">
      <alignment vertical="center"/>
    </xf>
    <xf numFmtId="0" fontId="35" fillId="0" borderId="0" applyNumberFormat="0" applyFill="0" applyBorder="0" applyAlignment="0"/>
    <xf numFmtId="0" fontId="282" fillId="1" borderId="8" applyNumberFormat="0" applyFont="0" applyAlignment="0">
      <alignment horizontal="center"/>
    </xf>
    <xf numFmtId="184" fontId="299" fillId="67" borderId="0">
      <alignment horizontal="right"/>
    </xf>
    <xf numFmtId="0" fontId="181" fillId="61" borderId="0">
      <alignment horizontal="right" vertical="center"/>
    </xf>
    <xf numFmtId="0" fontId="2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>
      <alignment horizontal="center"/>
    </xf>
    <xf numFmtId="0" fontId="300" fillId="0" borderId="0" applyProtection="0">
      <alignment vertical="center"/>
    </xf>
    <xf numFmtId="0" fontId="301" fillId="0" borderId="0" applyProtection="0">
      <alignment vertical="center"/>
    </xf>
    <xf numFmtId="0" fontId="302" fillId="0" borderId="0"/>
    <xf numFmtId="273" fontId="303" fillId="0" borderId="0" applyNumberFormat="0" applyFill="0" applyBorder="0">
      <alignment horizontal="left" vertical="center"/>
    </xf>
    <xf numFmtId="0" fontId="304" fillId="0" borderId="0" applyNumberFormat="0" applyFill="0" applyBorder="0" applyAlignment="0">
      <alignment horizontal="center"/>
    </xf>
    <xf numFmtId="0" fontId="14" fillId="97" borderId="9" applyAlignment="0">
      <alignment horizontal="center" vertical="center" wrapText="1"/>
    </xf>
    <xf numFmtId="318" fontId="305" fillId="0" borderId="9">
      <alignment horizontal="left" vertical="center"/>
      <protection locked="0"/>
    </xf>
    <xf numFmtId="0" fontId="19" fillId="0" borderId="0"/>
    <xf numFmtId="0" fontId="16" fillId="0" borderId="0"/>
    <xf numFmtId="0" fontId="306" fillId="0" borderId="41"/>
    <xf numFmtId="0" fontId="306" fillId="0" borderId="21"/>
    <xf numFmtId="0" fontId="22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307" fillId="0" borderId="0"/>
    <xf numFmtId="231" fontId="19" fillId="0" borderId="0" applyFont="0" applyFill="0" applyBorder="0" applyAlignment="0" applyProtection="0"/>
    <xf numFmtId="0" fontId="197" fillId="101" borderId="74" applyNumberFormat="0" applyProtection="0">
      <alignment horizontal="center" wrapText="1"/>
    </xf>
    <xf numFmtId="231" fontId="19" fillId="0" borderId="0" applyFont="0" applyFill="0" applyBorder="0" applyAlignment="0" applyProtection="0"/>
    <xf numFmtId="0" fontId="197" fillId="101" borderId="75" applyNumberFormat="0" applyAlignment="0" applyProtection="0">
      <alignment wrapText="1"/>
    </xf>
    <xf numFmtId="0" fontId="135" fillId="0" borderId="0"/>
    <xf numFmtId="0" fontId="19" fillId="102" borderId="0" applyNumberFormat="0" applyBorder="0">
      <alignment horizontal="center" wrapText="1"/>
    </xf>
    <xf numFmtId="0" fontId="145" fillId="0" borderId="0" applyNumberFormat="0" applyFont="0" applyFill="0" applyBorder="0" applyAlignment="0" applyProtection="0">
      <alignment vertical="top"/>
    </xf>
    <xf numFmtId="0" fontId="19" fillId="102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319" fontId="19" fillId="0" borderId="0" applyFill="0" applyBorder="0" applyAlignment="0" applyProtection="0">
      <alignment wrapText="1"/>
    </xf>
    <xf numFmtId="320" fontId="19" fillId="0" borderId="0" applyFill="0" applyBorder="0" applyAlignment="0" applyProtection="0">
      <alignment wrapText="1"/>
    </xf>
    <xf numFmtId="23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24" fillId="0" borderId="0" applyNumberFormat="0" applyFont="0" applyFill="0" applyBorder="0" applyAlignment="0" applyProtection="0">
      <alignment vertical="top"/>
    </xf>
    <xf numFmtId="0" fontId="22" fillId="0" borderId="0"/>
    <xf numFmtId="0" fontId="23" fillId="0" borderId="0"/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225" fontId="19" fillId="0" borderId="0" applyFill="0" applyBorder="0" applyAlignment="0" applyProtection="0">
      <alignment wrapText="1"/>
    </xf>
    <xf numFmtId="0" fontId="201" fillId="0" borderId="0" applyNumberFormat="0" applyFill="0" applyBorder="0">
      <alignment horizontal="left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307" fillId="0" borderId="0"/>
    <xf numFmtId="321" fontId="126" fillId="0" borderId="0"/>
    <xf numFmtId="0" fontId="47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308" fillId="0" borderId="0"/>
    <xf numFmtId="0" fontId="47" fillId="0" borderId="0"/>
    <xf numFmtId="0" fontId="64" fillId="97" borderId="0" applyNumberFormat="0" applyBorder="0" applyProtection="0">
      <alignment horizontal="centerContinuous" vertical="center"/>
    </xf>
    <xf numFmtId="0" fontId="64" fillId="54" borderId="0" applyNumberFormat="0" applyBorder="0" applyProtection="0">
      <alignment horizontal="center" vertical="center"/>
    </xf>
    <xf numFmtId="0" fontId="19" fillId="0" borderId="0" applyNumberFormat="0" applyFont="0" applyBorder="0" applyAlignment="0" applyProtection="0"/>
    <xf numFmtId="0" fontId="35" fillId="0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40" fontId="309" fillId="0" borderId="0" applyBorder="0">
      <alignment horizontal="right"/>
    </xf>
    <xf numFmtId="40" fontId="310" fillId="0" borderId="0" applyBorder="0">
      <alignment horizontal="right"/>
    </xf>
    <xf numFmtId="1" fontId="19" fillId="0" borderId="0" applyNumberFormat="0" applyFont="0" applyFill="0" applyBorder="0" applyProtection="0">
      <alignment horizontal="left"/>
    </xf>
    <xf numFmtId="49" fontId="19" fillId="0" borderId="0" applyFont="0" applyFill="0" applyBorder="0" applyAlignment="0" applyProtection="0"/>
    <xf numFmtId="193" fontId="311" fillId="3" borderId="0">
      <alignment horizontal="left"/>
    </xf>
    <xf numFmtId="0" fontId="311" fillId="64" borderId="0">
      <alignment horizontal="left"/>
    </xf>
    <xf numFmtId="49" fontId="182" fillId="0" borderId="0" applyFont="0" applyFill="0" applyBorder="0" applyAlignment="0" applyProtection="0"/>
    <xf numFmtId="49" fontId="110" fillId="0" borderId="0" applyFill="0" applyBorder="0" applyAlignment="0"/>
    <xf numFmtId="322" fontId="111" fillId="0" borderId="0" applyFill="0" applyBorder="0" applyAlignment="0"/>
    <xf numFmtId="0" fontId="111" fillId="0" borderId="0" applyFill="0" applyBorder="0" applyAlignment="0"/>
    <xf numFmtId="323" fontId="111" fillId="0" borderId="0" applyFill="0" applyBorder="0" applyAlignment="0"/>
    <xf numFmtId="0" fontId="111" fillId="0" borderId="0" applyFill="0" applyBorder="0" applyAlignment="0"/>
    <xf numFmtId="0" fontId="125" fillId="63" borderId="0"/>
    <xf numFmtId="0" fontId="13" fillId="63" borderId="0">
      <alignment horizontal="left"/>
    </xf>
    <xf numFmtId="0" fontId="13" fillId="63" borderId="0">
      <alignment horizontal="left" indent="1"/>
    </xf>
    <xf numFmtId="0" fontId="13" fillId="63" borderId="0">
      <alignment horizontal="left" vertical="center" indent="2"/>
    </xf>
    <xf numFmtId="0" fontId="29" fillId="0" borderId="6" applyNumberFormat="0"/>
    <xf numFmtId="0" fontId="312" fillId="0" borderId="0" applyFill="0" applyBorder="0" applyProtection="0">
      <alignment horizontal="left" vertical="top"/>
    </xf>
    <xf numFmtId="20" fontId="311" fillId="3" borderId="0">
      <alignment horizontal="left"/>
    </xf>
    <xf numFmtId="20" fontId="311" fillId="64" borderId="0">
      <alignment horizontal="left"/>
    </xf>
    <xf numFmtId="12" fontId="313" fillId="0" borderId="0"/>
    <xf numFmtId="193" fontId="119" fillId="0" borderId="0" applyNumberFormat="0" applyFill="0" applyBorder="0"/>
    <xf numFmtId="0" fontId="120" fillId="0" borderId="0" applyNumberFormat="0" applyFill="0" applyBorder="0"/>
    <xf numFmtId="40" fontId="204" fillId="0" borderId="0"/>
    <xf numFmtId="12" fontId="314" fillId="0" borderId="76" applyBorder="0" applyAlignment="0">
      <alignment horizontal="center"/>
    </xf>
    <xf numFmtId="1" fontId="45" fillId="43" borderId="4">
      <alignment horizontal="center"/>
    </xf>
    <xf numFmtId="0" fontId="315" fillId="0" borderId="0">
      <protection locked="0"/>
    </xf>
    <xf numFmtId="0" fontId="199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174" fontId="317" fillId="103" borderId="0" applyNumberFormat="0">
      <alignment vertical="center"/>
    </xf>
    <xf numFmtId="0" fontId="317" fillId="104" borderId="0" applyNumberFormat="0">
      <alignment vertical="center"/>
    </xf>
    <xf numFmtId="0" fontId="318" fillId="3" borderId="0">
      <alignment horizontal="left"/>
    </xf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49" fontId="84" fillId="63" borderId="0"/>
    <xf numFmtId="0" fontId="320" fillId="0" borderId="0" applyNumberFormat="0">
      <alignment vertical="center"/>
    </xf>
    <xf numFmtId="174" fontId="321" fillId="0" borderId="0" applyNumberFormat="0">
      <alignment vertical="center"/>
    </xf>
    <xf numFmtId="0" fontId="321" fillId="0" borderId="0" applyNumberFormat="0">
      <alignment vertical="center"/>
    </xf>
    <xf numFmtId="0" fontId="322" fillId="46" borderId="12" applyNumberFormat="0" applyBorder="0" applyAlignment="0" applyProtection="0"/>
    <xf numFmtId="0" fontId="319" fillId="0" borderId="0" applyNumberFormat="0" applyFill="0" applyBorder="0" applyAlignment="0" applyProtection="0"/>
    <xf numFmtId="0" fontId="323" fillId="0" borderId="0" applyFont="0" applyBorder="0" applyAlignment="0">
      <alignment horizontal="center" vertical="center"/>
    </xf>
    <xf numFmtId="1" fontId="324" fillId="0" borderId="77"/>
    <xf numFmtId="180" fontId="277" fillId="0" borderId="0"/>
    <xf numFmtId="0" fontId="64" fillId="74" borderId="19" applyNumberFormat="0" applyAlignment="0">
      <alignment vertical="center"/>
    </xf>
    <xf numFmtId="265" fontId="292" fillId="0" borderId="0" applyNumberFormat="0" applyFill="0" applyBorder="0" applyAlignment="0" applyProtection="0"/>
    <xf numFmtId="0" fontId="110" fillId="104" borderId="0" applyBorder="0" applyAlignment="0" applyProtection="0"/>
    <xf numFmtId="0" fontId="92" fillId="0" borderId="10">
      <alignment vertical="top"/>
    </xf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64" fillId="3" borderId="44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125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22" fillId="0" borderId="79"/>
    <xf numFmtId="0" fontId="28" fillId="0" borderId="79"/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3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326" fillId="3" borderId="0" applyNumberFormat="0" applyFill="0" applyProtection="0"/>
    <xf numFmtId="0" fontId="326" fillId="0" borderId="0" applyNumberFormat="0" applyFill="0" applyProtection="0"/>
    <xf numFmtId="324" fontId="19" fillId="0" borderId="15"/>
    <xf numFmtId="4" fontId="19" fillId="0" borderId="0" applyFont="0" applyFill="0" applyBorder="0" applyAlignment="0" applyProtection="0"/>
    <xf numFmtId="0" fontId="197" fillId="43" borderId="0" applyNumberFormat="0" applyFont="0" applyFill="0" applyBorder="0" applyAlignment="0"/>
    <xf numFmtId="0" fontId="35" fillId="0" borderId="0" applyNumberFormat="0" applyFill="0" applyBorder="0" applyAlignment="0"/>
    <xf numFmtId="325" fontId="19" fillId="0" borderId="0" applyFont="0" applyFill="0" applyBorder="0" applyAlignment="0" applyProtection="0"/>
    <xf numFmtId="326" fontId="327" fillId="0" borderId="0" applyFont="0" applyFill="0" applyBorder="0" applyAlignment="0" applyProtection="0"/>
    <xf numFmtId="327" fontId="327" fillId="0" borderId="0" applyFont="0" applyFill="0" applyBorder="0" applyAlignment="0" applyProtection="0"/>
    <xf numFmtId="3" fontId="19" fillId="0" borderId="0" applyNumberFormat="0" applyFont="0" applyFill="0" applyBorder="0" applyAlignment="0" applyProtection="0"/>
    <xf numFmtId="0" fontId="24" fillId="0" borderId="0"/>
    <xf numFmtId="0" fontId="145" fillId="0" borderId="0"/>
    <xf numFmtId="0" fontId="328" fillId="0" borderId="14" applyFill="0" applyBorder="0" applyAlignment="0">
      <alignment vertical="center"/>
    </xf>
    <xf numFmtId="324" fontId="19" fillId="43" borderId="10" applyBorder="0">
      <alignment horizontal="right" vertical="center"/>
      <protection locked="0"/>
    </xf>
    <xf numFmtId="0" fontId="254" fillId="0" borderId="9" applyNumberFormat="0" applyFill="0" applyBorder="0" applyAlignment="0">
      <alignment horizontal="center"/>
    </xf>
    <xf numFmtId="0" fontId="329" fillId="0" borderId="0"/>
    <xf numFmtId="0" fontId="330" fillId="0" borderId="0"/>
    <xf numFmtId="0" fontId="329" fillId="0" borderId="0"/>
    <xf numFmtId="0" fontId="17" fillId="0" borderId="0" applyFont="0" applyFill="0" applyBorder="0" applyAlignment="0" applyProtection="0"/>
    <xf numFmtId="328" fontId="225" fillId="0" borderId="0" applyFont="0" applyFill="0" applyBorder="0" applyAlignment="0" applyProtection="0"/>
    <xf numFmtId="176" fontId="28" fillId="0" borderId="0" applyFont="0" applyFill="0" applyBorder="0" applyAlignment="0" applyProtection="0"/>
    <xf numFmtId="329" fontId="331" fillId="0" borderId="0"/>
    <xf numFmtId="0" fontId="331" fillId="0" borderId="0"/>
    <xf numFmtId="329" fontId="332" fillId="0" borderId="0"/>
    <xf numFmtId="0" fontId="332" fillId="0" borderId="0"/>
    <xf numFmtId="2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9" fillId="0" borderId="0"/>
    <xf numFmtId="0" fontId="330" fillId="0" borderId="0"/>
    <xf numFmtId="0" fontId="329" fillId="0" borderId="0"/>
    <xf numFmtId="26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1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332" fontId="19" fillId="0" borderId="0" applyFont="0" applyFill="0" applyBorder="0" applyAlignment="0" applyProtection="0"/>
    <xf numFmtId="333" fontId="335" fillId="0" borderId="0" applyFont="0" applyFill="0" applyBorder="0" applyAlignment="0" applyProtection="0"/>
    <xf numFmtId="334" fontId="150" fillId="0" borderId="0" applyFont="0" applyFill="0" applyBorder="0" applyAlignment="0" applyProtection="0"/>
    <xf numFmtId="0" fontId="96" fillId="4" borderId="13" applyFill="0" applyBorder="0">
      <alignment horizontal="right"/>
    </xf>
    <xf numFmtId="335" fontId="336" fillId="0" borderId="0" applyFill="0" applyProtection="0"/>
    <xf numFmtId="1" fontId="13" fillId="77" borderId="0">
      <alignment horizontal="center"/>
    </xf>
    <xf numFmtId="336" fontId="28" fillId="0" borderId="0" applyFont="0" applyFill="0" applyBorder="0" applyAlignment="0" applyProtection="0"/>
    <xf numFmtId="0" fontId="71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1" fillId="34" borderId="0" applyNumberFormat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6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1" fillId="38" borderId="0" applyNumberFormat="0" applyBorder="0" applyAlignment="0" applyProtection="0"/>
    <xf numFmtId="0" fontId="69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1" fillId="40" borderId="0" applyNumberFormat="0" applyBorder="0" applyAlignment="0" applyProtection="0"/>
    <xf numFmtId="0" fontId="69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193" fontId="38" fillId="0" borderId="80">
      <protection locked="0"/>
    </xf>
    <xf numFmtId="0" fontId="38" fillId="0" borderId="81">
      <protection locked="0"/>
    </xf>
    <xf numFmtId="0" fontId="337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7" fillId="16" borderId="28" applyNumberFormat="0" applyAlignment="0" applyProtection="0"/>
    <xf numFmtId="0" fontId="340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7" fillId="15" borderId="28" applyNumberFormat="0" applyAlignment="0" applyProtection="0"/>
    <xf numFmtId="0" fontId="337" fillId="16" borderId="28" applyNumberFormat="0" applyAlignment="0" applyProtection="0"/>
    <xf numFmtId="3" fontId="341" fillId="0" borderId="0">
      <alignment horizontal="center" vertical="center" textRotation="90" wrapText="1"/>
    </xf>
    <xf numFmtId="337" fontId="38" fillId="0" borderId="9">
      <alignment vertical="top" wrapText="1"/>
    </xf>
    <xf numFmtId="338" fontId="17" fillId="0" borderId="52">
      <protection hidden="1"/>
    </xf>
    <xf numFmtId="0" fontId="34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2" fillId="44" borderId="27" applyNumberFormat="0" applyAlignment="0" applyProtection="0"/>
    <xf numFmtId="0" fontId="26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2" fillId="50" borderId="27" applyNumberFormat="0" applyAlignment="0" applyProtection="0"/>
    <xf numFmtId="0" fontId="342" fillId="44" borderId="27" applyNumberFormat="0" applyAlignment="0" applyProtection="0"/>
    <xf numFmtId="0" fontId="344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4" fillId="44" borderId="28" applyNumberFormat="0" applyAlignment="0" applyProtection="0"/>
    <xf numFmtId="0" fontId="112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4" fillId="50" borderId="28" applyNumberFormat="0" applyAlignment="0" applyProtection="0"/>
    <xf numFmtId="0" fontId="344" fillId="44" borderId="28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346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348" fillId="43" borderId="20"/>
    <xf numFmtId="4" fontId="186" fillId="0" borderId="9">
      <alignment horizontal="left" vertical="center"/>
    </xf>
    <xf numFmtId="4" fontId="186" fillId="0" borderId="9"/>
    <xf numFmtId="0" fontId="348" fillId="44" borderId="29"/>
    <xf numFmtId="4" fontId="186" fillId="105" borderId="9"/>
    <xf numFmtId="4" fontId="186" fillId="56" borderId="9"/>
    <xf numFmtId="4" fontId="348" fillId="81" borderId="9"/>
    <xf numFmtId="0" fontId="348" fillId="43" borderId="20"/>
    <xf numFmtId="339" fontId="349" fillId="0" borderId="9">
      <alignment vertical="top" wrapText="1"/>
    </xf>
    <xf numFmtId="166" fontId="16" fillId="0" borderId="9">
      <alignment vertical="top" wrapText="1"/>
    </xf>
    <xf numFmtId="14" fontId="38" fillId="0" borderId="0">
      <alignment horizontal="right"/>
    </xf>
    <xf numFmtId="14" fontId="38" fillId="0" borderId="0">
      <alignment horizontal="right"/>
    </xf>
    <xf numFmtId="14" fontId="350" fillId="0" borderId="0"/>
    <xf numFmtId="5" fontId="16" fillId="43" borderId="0" applyFont="0" applyFill="0" applyBorder="0" applyAlignment="0" applyProtection="0">
      <alignment horizontal="right"/>
    </xf>
    <xf numFmtId="262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340" fontId="19" fillId="0" borderId="0" applyFont="0" applyFill="0" applyBorder="0" applyAlignment="0" applyProtection="0"/>
    <xf numFmtId="341" fontId="19" fillId="0" borderId="0" applyFont="0" applyFill="0" applyBorder="0" applyAlignment="0" applyProtection="0"/>
    <xf numFmtId="3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43" fontId="16" fillId="0" borderId="9" applyNumberFormat="0" applyBorder="0" applyAlignment="0">
      <alignment horizontal="centerContinuous" vertical="center" wrapText="1"/>
    </xf>
    <xf numFmtId="0" fontId="351" fillId="81" borderId="0" applyNumberFormat="0"/>
    <xf numFmtId="0" fontId="352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198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2" fillId="0" borderId="46" applyNumberFormat="0" applyFill="0" applyAlignment="0" applyProtection="0"/>
    <xf numFmtId="0" fontId="355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200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5" fillId="0" borderId="47" applyNumberFormat="0" applyFill="0" applyAlignment="0" applyProtection="0"/>
    <xf numFmtId="0" fontId="358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8" fillId="0" borderId="48" applyNumberFormat="0" applyFill="0" applyAlignment="0" applyProtection="0"/>
    <xf numFmtId="0" fontId="35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60" fillId="0" borderId="0" applyNumberFormat="0" applyFont="0" applyFill="0" applyBorder="0" applyAlignment="0" applyProtection="0"/>
    <xf numFmtId="0" fontId="360" fillId="0" borderId="0" applyNumberFormat="0" applyFont="0" applyFill="0" applyBorder="0" applyAlignment="0" applyProtection="0"/>
    <xf numFmtId="193" fontId="361" fillId="75" borderId="80"/>
    <xf numFmtId="0" fontId="361" fillId="14" borderId="81"/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52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362" fillId="0" borderId="0"/>
    <xf numFmtId="0" fontId="363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25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3" fillId="0" borderId="78" applyNumberFormat="0" applyFill="0" applyAlignment="0" applyProtection="0"/>
    <xf numFmtId="341" fontId="366" fillId="0" borderId="9"/>
    <xf numFmtId="0" fontId="360" fillId="0" borderId="23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7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7" fillId="54" borderId="30" applyNumberFormat="0" applyAlignment="0" applyProtection="0"/>
    <xf numFmtId="0" fontId="121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7" fillId="53" borderId="30" applyNumberFormat="0" applyAlignment="0" applyProtection="0"/>
    <xf numFmtId="0" fontId="367" fillId="54" borderId="30" applyNumberFormat="0" applyAlignment="0" applyProtection="0"/>
    <xf numFmtId="0" fontId="369" fillId="0" borderId="0">
      <alignment vertical="center"/>
    </xf>
    <xf numFmtId="3" fontId="16" fillId="0" borderId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7" fontId="71" fillId="0" borderId="0"/>
    <xf numFmtId="0" fontId="370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0" fillId="60" borderId="0" applyNumberFormat="0" applyBorder="0" applyAlignment="0" applyProtection="0"/>
    <xf numFmtId="0" fontId="247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0" fillId="68" borderId="0" applyNumberFormat="0" applyBorder="0" applyAlignment="0" applyProtection="0"/>
    <xf numFmtId="0" fontId="370" fillId="60" borderId="0" applyNumberFormat="0" applyBorder="0" applyAlignment="0" applyProtection="0"/>
    <xf numFmtId="49" fontId="341" fillId="0" borderId="9">
      <alignment horizontal="right" vertical="top" wrapText="1"/>
    </xf>
    <xf numFmtId="180" fontId="372" fillId="0" borderId="0">
      <alignment horizontal="right" vertical="top" wrapText="1"/>
    </xf>
    <xf numFmtId="0" fontId="16" fillId="0" borderId="0"/>
    <xf numFmtId="0" fontId="16" fillId="0" borderId="0"/>
    <xf numFmtId="0" fontId="35" fillId="0" borderId="0"/>
    <xf numFmtId="0" fontId="16" fillId="0" borderId="0"/>
    <xf numFmtId="0" fontId="19" fillId="0" borderId="0"/>
    <xf numFmtId="0" fontId="2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4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4" fillId="0" borderId="0"/>
    <xf numFmtId="0" fontId="16" fillId="0" borderId="0"/>
    <xf numFmtId="344" fontId="35" fillId="0" borderId="0"/>
    <xf numFmtId="344" fontId="3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horizontal="left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6" fillId="0" borderId="0"/>
    <xf numFmtId="0" fontId="374" fillId="0" borderId="0"/>
    <xf numFmtId="0" fontId="16" fillId="0" borderId="0"/>
    <xf numFmtId="0" fontId="2" fillId="0" borderId="0"/>
    <xf numFmtId="0" fontId="2" fillId="0" borderId="0"/>
    <xf numFmtId="0" fontId="375" fillId="0" borderId="0"/>
    <xf numFmtId="0" fontId="2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76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7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7" fillId="8" borderId="0" applyNumberFormat="0" applyBorder="0" applyAlignment="0" applyProtection="0"/>
    <xf numFmtId="0" fontId="8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7" fillId="7" borderId="0" applyNumberFormat="0" applyBorder="0" applyAlignment="0" applyProtection="0"/>
    <xf numFmtId="0" fontId="377" fillId="8" borderId="0" applyNumberFormat="0" applyBorder="0" applyAlignment="0" applyProtection="0"/>
    <xf numFmtId="339" fontId="379" fillId="0" borderId="9">
      <alignment vertical="top"/>
    </xf>
    <xf numFmtId="0" fontId="38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0" fillId="0" borderId="0" applyNumberFormat="0" applyFill="0" applyBorder="0" applyAlignment="0" applyProtection="0"/>
    <xf numFmtId="0" fontId="16" fillId="83" borderId="66" applyNumberFormat="0" applyFon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6" fillId="83" borderId="66" applyNumberFormat="0" applyFont="0" applyAlignment="0" applyProtection="0"/>
    <xf numFmtId="0" fontId="35" fillId="78" borderId="66" applyNumberFormat="0" applyAlignment="0" applyProtection="0"/>
    <xf numFmtId="345" fontId="16" fillId="4" borderId="0" applyFont="0" applyFill="0" applyBorder="0" applyAlignment="0" applyProtection="0">
      <alignment horizontal="right"/>
    </xf>
    <xf numFmtId="49" fontId="348" fillId="0" borderId="22">
      <alignment horizontal="left" vertical="center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341" fontId="382" fillId="0" borderId="9"/>
    <xf numFmtId="6" fontId="252" fillId="0" borderId="0" applyFont="0" applyFill="0" applyBorder="0" applyAlignment="0" applyProtection="0"/>
    <xf numFmtId="0" fontId="383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3" fillId="0" borderId="59" applyNumberFormat="0" applyFill="0" applyAlignment="0" applyProtection="0"/>
    <xf numFmtId="0" fontId="80" fillId="0" borderId="52">
      <alignment wrapText="1"/>
    </xf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30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4" fillId="0" borderId="0" applyNumberFormat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0" fontId="16" fillId="3" borderId="9" applyNumberFormat="0" applyAlignment="0">
      <alignment horizontal="left"/>
    </xf>
    <xf numFmtId="0" fontId="16" fillId="3" borderId="9" applyNumberFormat="0" applyAlignment="0">
      <alignment horizontal="left"/>
    </xf>
    <xf numFmtId="49" fontId="38" fillId="0" borderId="9" applyNumberFormat="0" applyFill="0" applyAlignment="0" applyProtection="0"/>
    <xf numFmtId="49" fontId="348" fillId="0" borderId="9" applyNumberFormat="0" applyFill="0" applyAlignment="0" applyProtection="0"/>
    <xf numFmtId="0" fontId="385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5" fillId="0" borderId="0" applyNumberFormat="0" applyFill="0" applyBorder="0" applyAlignment="0" applyProtection="0"/>
    <xf numFmtId="49" fontId="38" fillId="0" borderId="0"/>
    <xf numFmtId="165" fontId="252" fillId="0" borderId="0" applyFont="0" applyFill="0" applyBorder="0" applyAlignment="0" applyProtection="0"/>
    <xf numFmtId="170" fontId="242" fillId="0" borderId="0" applyFont="0" applyFill="0" applyBorder="0" applyProtection="0">
      <alignment horizontal="right" vertical="top"/>
      <protection locked="0"/>
    </xf>
    <xf numFmtId="165" fontId="387" fillId="0" borderId="42" applyFont="0" applyFill="0" applyBorder="0" applyAlignment="0" applyProtection="0">
      <alignment horizontal="center" vertical="center" wrapText="1"/>
    </xf>
    <xf numFmtId="165" fontId="375" fillId="0" borderId="0" applyFont="0" applyFill="0" applyBorder="0" applyAlignment="0" applyProtection="0"/>
    <xf numFmtId="346" fontId="16" fillId="43" borderId="9" applyFont="0" applyFill="0" applyBorder="0" applyAlignment="0" applyProtection="0"/>
    <xf numFmtId="343" fontId="16" fillId="0" borderId="7" applyFont="0" applyFill="0" applyBorder="0" applyAlignment="0" applyProtection="0">
      <alignment horizontal="center"/>
    </xf>
    <xf numFmtId="347" fontId="16" fillId="0" borderId="9" applyFont="0" applyFill="0" applyBorder="0" applyAlignment="0" applyProtection="0">
      <alignment wrapText="1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35" fillId="0" borderId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" fontId="388" fillId="0" borderId="22" applyFont="0" applyBorder="0">
      <alignment horizontal="right"/>
      <protection locked="0"/>
    </xf>
    <xf numFmtId="3" fontId="35" fillId="0" borderId="0" applyBorder="0">
      <alignment horizontal="right"/>
      <protection locked="0"/>
    </xf>
    <xf numFmtId="343" fontId="16" fillId="43" borderId="9" applyFont="0" applyFill="0" applyBorder="0" applyAlignment="0" applyProtection="0"/>
    <xf numFmtId="173" fontId="58" fillId="0" borderId="0">
      <protection locked="0"/>
    </xf>
    <xf numFmtId="173" fontId="58" fillId="0" borderId="0">
      <protection locked="0"/>
    </xf>
    <xf numFmtId="2" fontId="360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9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50" fontId="375" fillId="0" borderId="0" applyFont="0" applyFill="0" applyBorder="0" applyAlignment="0" applyProtection="0"/>
    <xf numFmtId="193" fontId="3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89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89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89" fillId="9" borderId="0" applyNumberFormat="0" applyBorder="0" applyAlignment="0" applyProtection="0"/>
    <xf numFmtId="0" fontId="389" fillId="10" borderId="0" applyNumberFormat="0" applyBorder="0" applyAlignment="0" applyProtection="0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52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37" fontId="16" fillId="0" borderId="0" applyFont="0" applyBorder="0" applyAlignment="0" applyProtection="0"/>
    <xf numFmtId="351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49" fontId="349" fillId="0" borderId="9">
      <alignment horizontal="center" vertical="center" wrapText="1"/>
    </xf>
    <xf numFmtId="49" fontId="391" fillId="0" borderId="9" applyNumberFormat="0" applyFill="0" applyAlignment="0" applyProtection="0"/>
    <xf numFmtId="300" fontId="109" fillId="0" borderId="0" applyFont="0" applyFill="0" applyBorder="0" applyAlignment="0" applyProtection="0">
      <alignment vertical="center"/>
    </xf>
    <xf numFmtId="167" fontId="392" fillId="0" borderId="0" applyFont="0" applyFill="0" applyBorder="0" applyAlignment="0" applyProtection="0"/>
    <xf numFmtId="0" fontId="393" fillId="0" borderId="0" applyFont="0" applyFill="0" applyBorder="0" applyAlignment="0" applyProtection="0"/>
    <xf numFmtId="352" fontId="394" fillId="0" borderId="0" applyFont="0" applyFill="0" applyBorder="0" applyAlignment="0" applyProtection="0"/>
    <xf numFmtId="353" fontId="394" fillId="0" borderId="0" applyFont="0" applyFill="0" applyBorder="0" applyAlignment="0" applyProtection="0"/>
    <xf numFmtId="0" fontId="39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5" fillId="0" borderId="0"/>
    <xf numFmtId="0" fontId="396" fillId="0" borderId="0"/>
    <xf numFmtId="26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9" fillId="0" borderId="0"/>
    <xf numFmtId="0" fontId="38" fillId="0" borderId="0"/>
    <xf numFmtId="0" fontId="110" fillId="0" borderId="0" applyFill="0" applyBorder="0" applyAlignment="0"/>
    <xf numFmtId="210" fontId="19" fillId="0" borderId="0" applyFill="0" applyBorder="0" applyAlignment="0"/>
    <xf numFmtId="0" fontId="112" fillId="50" borderId="28" applyNumberFormat="0" applyAlignment="0" applyProtection="0"/>
    <xf numFmtId="0" fontId="112" fillId="50" borderId="28" applyNumberFormat="0" applyAlignment="0" applyProtection="0"/>
    <xf numFmtId="0" fontId="112" fillId="50" borderId="28" applyNumberFormat="0" applyAlignment="0" applyProtection="0"/>
    <xf numFmtId="10" fontId="183" fillId="71" borderId="9" applyNumberFormat="0" applyFill="0" applyBorder="0" applyAlignment="0" applyProtection="0">
      <protection locked="0"/>
    </xf>
    <xf numFmtId="0" fontId="196" fillId="0" borderId="8">
      <alignment horizontal="left" vertical="center"/>
    </xf>
    <xf numFmtId="0" fontId="196" fillId="0" borderId="8">
      <alignment horizontal="left" vertical="center"/>
    </xf>
    <xf numFmtId="10" fontId="13" fillId="77" borderId="9" applyNumberFormat="0" applyBorder="0" applyAlignment="0" applyProtection="0"/>
    <xf numFmtId="290" fontId="19" fillId="0" borderId="0"/>
    <xf numFmtId="290" fontId="19" fillId="0" borderId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296" fontId="19" fillId="3" borderId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312" fillId="0" borderId="0" applyFill="0" applyBorder="0" applyProtection="0">
      <alignment horizontal="left" vertical="top"/>
    </xf>
    <xf numFmtId="0" fontId="347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19" fillId="0" borderId="9"/>
    <xf numFmtId="7" fontId="71" fillId="0" borderId="0"/>
    <xf numFmtId="7" fontId="7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center"/>
    </xf>
    <xf numFmtId="9" fontId="35" fillId="0" borderId="0" applyFont="0" applyFill="0" applyBorder="0" applyAlignment="0" applyProtection="0"/>
    <xf numFmtId="6" fontId="252" fillId="0" borderId="0" applyFont="0" applyFill="0" applyBorder="0" applyAlignment="0" applyProtection="0"/>
    <xf numFmtId="6" fontId="2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3" fontId="4" fillId="0" borderId="0" xfId="0" applyNumberFormat="1" applyFon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vertical="top" wrapText="1"/>
    </xf>
    <xf numFmtId="3" fontId="5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3" fontId="5" fillId="0" borderId="0" xfId="0" applyNumberFormat="1" applyFont="1" applyAlignment="1">
      <alignment horizontal="left" wrapText="1" indent="1"/>
    </xf>
    <xf numFmtId="3" fontId="4" fillId="0" borderId="1" xfId="0" applyNumberFormat="1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left" wrapText="1" indent="1"/>
    </xf>
    <xf numFmtId="3" fontId="5" fillId="0" borderId="2" xfId="0" applyNumberFormat="1" applyFont="1" applyBorder="1" applyAlignment="1">
      <alignment horizontal="justify" wrapText="1"/>
    </xf>
    <xf numFmtId="3" fontId="5" fillId="0" borderId="0" xfId="0" applyNumberFormat="1" applyFont="1" applyAlignment="1">
      <alignment horizontal="justify" wrapText="1"/>
    </xf>
    <xf numFmtId="3" fontId="4" fillId="0" borderId="2" xfId="0" applyNumberFormat="1" applyFont="1" applyBorder="1" applyAlignment="1">
      <alignment horizontal="justify" wrapText="1"/>
    </xf>
    <xf numFmtId="3" fontId="4" fillId="0" borderId="0" xfId="0" applyNumberFormat="1" applyFont="1" applyAlignment="1">
      <alignment horizontal="justify" wrapText="1"/>
    </xf>
    <xf numFmtId="3" fontId="4" fillId="0" borderId="1" xfId="0" applyNumberFormat="1" applyFont="1" applyBorder="1" applyAlignment="1">
      <alignment horizontal="justify" wrapText="1"/>
    </xf>
    <xf numFmtId="3" fontId="5" fillId="0" borderId="1" xfId="0" applyNumberFormat="1" applyFont="1" applyBorder="1" applyAlignment="1">
      <alignment horizontal="justify" wrapText="1"/>
    </xf>
    <xf numFmtId="3" fontId="6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4" fillId="0" borderId="3" xfId="0" applyNumberFormat="1" applyFont="1" applyBorder="1" applyAlignment="1">
      <alignment horizontal="left" wrapText="1" indent="1"/>
    </xf>
    <xf numFmtId="3" fontId="4" fillId="0" borderId="3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5" fillId="0" borderId="1" xfId="0" applyNumberFormat="1" applyFont="1" applyBorder="1" applyAlignment="1">
      <alignment horizontal="center" wrapText="1"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41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/>
    <xf numFmtId="166" fontId="4" fillId="0" borderId="0" xfId="0" applyNumberFormat="1" applyFont="1" applyFill="1" applyAlignment="1">
      <alignment horizontal="right" wrapText="1"/>
    </xf>
    <xf numFmtId="166" fontId="5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3" fontId="397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left" wrapText="1" inden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399" fillId="0" borderId="0" xfId="0" applyFont="1" applyAlignment="1">
      <alignment horizontal="right"/>
    </xf>
    <xf numFmtId="3" fontId="17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/>
    <xf numFmtId="0" fontId="4" fillId="0" borderId="0" xfId="0" applyFont="1" applyFill="1"/>
    <xf numFmtId="3" fontId="6" fillId="0" borderId="1" xfId="0" applyNumberFormat="1" applyFont="1" applyFill="1" applyBorder="1" applyAlignment="1">
      <alignment horizontal="left" wrapText="1" inden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3" fontId="398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left" vertical="top" wrapText="1" indent="1"/>
    </xf>
    <xf numFmtId="3" fontId="4" fillId="0" borderId="0" xfId="0" applyNumberFormat="1" applyFont="1" applyFill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left" wrapText="1" indent="1"/>
    </xf>
    <xf numFmtId="3" fontId="5" fillId="0" borderId="2" xfId="0" applyNumberFormat="1" applyFont="1" applyFill="1" applyBorder="1" applyAlignment="1">
      <alignment horizontal="left" vertical="top" wrapText="1" inden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left" vertical="top" indent="1"/>
    </xf>
    <xf numFmtId="0" fontId="4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left" indent="1"/>
    </xf>
    <xf numFmtId="167" fontId="4" fillId="0" borderId="0" xfId="0" applyNumberFormat="1" applyFont="1" applyFill="1"/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4" fillId="0" borderId="2" xfId="0" applyNumberFormat="1" applyFont="1" applyFill="1" applyBorder="1" applyAlignment="1">
      <alignment horizontal="left" vertical="top" wrapText="1" indent="1"/>
    </xf>
    <xf numFmtId="3" fontId="4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3" fontId="4" fillId="0" borderId="0" xfId="0" applyNumberFormat="1" applyFont="1" applyFill="1" applyAlignment="1">
      <alignment horizontal="center" wrapText="1"/>
    </xf>
    <xf numFmtId="3" fontId="17" fillId="0" borderId="0" xfId="0" applyNumberFormat="1" applyFont="1" applyFill="1"/>
    <xf numFmtId="3" fontId="5" fillId="0" borderId="1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right" vertical="top" wrapText="1"/>
    </xf>
    <xf numFmtId="3" fontId="4" fillId="0" borderId="3" xfId="0" applyNumberFormat="1" applyFont="1" applyFill="1" applyBorder="1" applyAlignment="1">
      <alignment wrapText="1"/>
    </xf>
    <xf numFmtId="166" fontId="0" fillId="0" borderId="0" xfId="0" applyNumberFormat="1" applyFill="1"/>
    <xf numFmtId="3" fontId="17" fillId="0" borderId="2" xfId="0" applyNumberFormat="1" applyFont="1" applyFill="1" applyBorder="1" applyAlignment="1">
      <alignment wrapText="1"/>
    </xf>
    <xf numFmtId="3" fontId="17" fillId="0" borderId="0" xfId="0" applyNumberFormat="1" applyFont="1" applyFill="1" applyAlignment="1"/>
    <xf numFmtId="166" fontId="401" fillId="0" borderId="0" xfId="0" applyNumberFormat="1" applyFont="1" applyFill="1"/>
    <xf numFmtId="0" fontId="401" fillId="0" borderId="0" xfId="0" applyFont="1" applyFill="1"/>
    <xf numFmtId="3" fontId="400" fillId="0" borderId="0" xfId="0" applyNumberFormat="1" applyFont="1" applyFill="1" applyAlignment="1">
      <alignment horizontal="right" vertical="top" wrapText="1"/>
    </xf>
    <xf numFmtId="3" fontId="17" fillId="0" borderId="1" xfId="0" applyNumberFormat="1" applyFont="1" applyFill="1" applyBorder="1" applyAlignment="1">
      <alignment wrapText="1"/>
    </xf>
    <xf numFmtId="166" fontId="400" fillId="0" borderId="0" xfId="0" applyNumberFormat="1" applyFont="1" applyFill="1" applyAlignment="1">
      <alignment horizontal="right" wrapText="1"/>
    </xf>
    <xf numFmtId="3" fontId="400" fillId="0" borderId="0" xfId="0" applyNumberFormat="1" applyFont="1" applyFill="1" applyAlignment="1">
      <alignment horizontal="right" wrapText="1"/>
    </xf>
    <xf numFmtId="3" fontId="400" fillId="0" borderId="0" xfId="0" applyNumberFormat="1" applyFont="1" applyFill="1" applyAlignment="1">
      <alignment wrapText="1"/>
    </xf>
    <xf numFmtId="3" fontId="400" fillId="0" borderId="1" xfId="0" applyNumberFormat="1" applyFont="1" applyFill="1" applyBorder="1" applyAlignment="1">
      <alignment wrapText="1"/>
    </xf>
    <xf numFmtId="0" fontId="399" fillId="0" borderId="0" xfId="0" applyFont="1"/>
    <xf numFmtId="3" fontId="4" fillId="0" borderId="0" xfId="0" applyNumberFormat="1" applyFont="1" applyFill="1" applyAlignment="1">
      <alignment horizontal="center" wrapText="1"/>
    </xf>
    <xf numFmtId="166" fontId="0" fillId="0" borderId="0" xfId="0" applyNumberFormat="1"/>
    <xf numFmtId="3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left" wrapText="1" indent="1"/>
    </xf>
    <xf numFmtId="3" fontId="6" fillId="0" borderId="1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</cellXfs>
  <cellStyles count="5244">
    <cellStyle name="_x0005__x001c_" xfId="9"/>
    <cellStyle name="_x0013_" xfId="10"/>
    <cellStyle name="-" xfId="11"/>
    <cellStyle name=" 1" xfId="12"/>
    <cellStyle name=" 1 2" xfId="13"/>
    <cellStyle name=" 2" xfId="14"/>
    <cellStyle name=" 3" xfId="15"/>
    <cellStyle name=" 4" xfId="16"/>
    <cellStyle name=" 5" xfId="17"/>
    <cellStyle name=" 6" xfId="18"/>
    <cellStyle name=" 7" xfId="19"/>
    <cellStyle name="_x000a_bidires=100_x000d_" xfId="20"/>
    <cellStyle name="_x000a_shell=progma" xfId="21"/>
    <cellStyle name="_x000b_" xfId="22"/>
    <cellStyle name="_x000d__x000a_JournalTemplate=C:\COMFO\CTALK\JOURSTD.TPL_x000d__x000a_LbStateAddress=3 3 0 251 1 89 2 311_x000d__x000a_LbStateJou" xfId="23"/>
    <cellStyle name="_x000d__x000a_JournalTemplate=C:\COMFO\CTALK\JOURSTD.TPL_x000d__x000a_LbStateAddress=3 3 0 251 1 89 2 311_x000d__x000a_LbStateJou 2" xfId="24"/>
    <cellStyle name="_x000d__x000a_JournalTemplate=C:\COMFO\CTALK\JOURSTD.TPL_x000d__x000a_LbStateAddress=3 3 0 251 1 89 2 311_x000d__x000a_LbStateJou 3" xfId="25"/>
    <cellStyle name="$ тыс" xfId="26"/>
    <cellStyle name="$ тыс. (0)" xfId="27"/>
    <cellStyle name="%" xfId="28"/>
    <cellStyle name="% 2" xfId="29"/>
    <cellStyle name="%NO SIGN" xfId="30"/>
    <cellStyle name="?_x0001__x0001_ ?§??_x0002_????_x000f__x0008_??f_x0006__x0010_?????yyyyyyyyyyyyyyy" xfId="31"/>
    <cellStyle name="?_x0001__x0001_ ?§??_x0002_????_x000f__x0008_??f_x0006__x0010_?????yyyyyyyyyyyyyyy 1" xfId="32"/>
    <cellStyle name="?????? [0]_? ??????" xfId="33"/>
    <cellStyle name="???????" xfId="34"/>
    <cellStyle name="????????" xfId="35"/>
    <cellStyle name="???????? [0]" xfId="36"/>
    <cellStyle name="??????????" xfId="37"/>
    <cellStyle name="?????????? [0]" xfId="38"/>
    <cellStyle name="???????????" xfId="39"/>
    <cellStyle name="_x0005__x001c_?_x000e_???????_x0001_???&quot;_x0004_??09.xls_x001c_?ёкў?_x0005__x0001__x0008_?Ё&lt;Ґ?„_x0005_Ґ?ш)¤?м'¤?????????????????????_x0001_???????_x0001_???_x0001_???_x0001_????" xfId="40"/>
    <cellStyle name="????????????? ???????????" xfId="41"/>
    <cellStyle name="???????????_C03. A4. TS_Lancaster_Petroleum_12m 2008 restatement LAST" xfId="42"/>
    <cellStyle name="???????_??.??????" xfId="43"/>
    <cellStyle name="??????_? ??????" xfId="4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45"/>
    <cellStyle name="??_вариант01" xfId="46"/>
    <cellStyle name="?’һғһ‚›ү" xfId="47"/>
    <cellStyle name="?’ћѓћ‚›‰" xfId="48"/>
    <cellStyle name="]_x000d__x000a_Zoomed=1_x000d__x000a_Row=0_x000d__x000a_Column=0_x000d__x000a_Height=0_x000d__x000a_Width=0_x000d__x000a_FontName=FoxFont_x000d__x000a_FontStyle=0_x000d__x000a_FontSize=9_x000d__x000a_PrtFontName=FoxPrin" xfId="49"/>
    <cellStyle name="_~0803918" xfId="50"/>
    <cellStyle name="_~0803918 2" xfId="51"/>
    <cellStyle name="_~0803918_EGRES-2_transfer" xfId="52"/>
    <cellStyle name="_~0821289" xfId="53"/>
    <cellStyle name="_~1226847" xfId="54"/>
    <cellStyle name="_~1279704" xfId="55"/>
    <cellStyle name="_~1701960" xfId="56"/>
    <cellStyle name="_~1963580" xfId="57"/>
    <cellStyle name="_~2582114" xfId="58"/>
    <cellStyle name="_~3108026" xfId="59"/>
    <cellStyle name="_~3108026_Корректировки(1)" xfId="60"/>
    <cellStyle name="_~3992700" xfId="61"/>
    <cellStyle name="_~5327039" xfId="62"/>
    <cellStyle name="_~5869423" xfId="63"/>
    <cellStyle name="_~6254199" xfId="64"/>
    <cellStyle name="_~6874098" xfId="65"/>
    <cellStyle name="_~7943828" xfId="66"/>
    <cellStyle name="_~7943828_A5.2-IFRS 7" xfId="67"/>
    <cellStyle name="_~7943828_A5.2-IFRS 7_C03. A4. TS_Lancaster_Petroleum_12m 2008 restatement LAST" xfId="68"/>
    <cellStyle name="_~7943828_A5.2-IFRS 7_IFRS 5 -NK Disposal group" xfId="69"/>
    <cellStyle name="_~7943828_A5.2-IFRS 7_LP-OB Check 1.01.2009" xfId="70"/>
    <cellStyle name="_~7943828_A5.2-IFRS 7_North_Karpovskiy_spin-off" xfId="71"/>
    <cellStyle name="_~7943828_A5.2-IFRS 7_Transformation_schedule_Lancaster_Petroleum_30092009_ v3" xfId="72"/>
    <cellStyle name="_~7943828_A5.2-IFRS 7_Финансовая отчетность" xfId="73"/>
    <cellStyle name="_~7943828_C03. A4. TS_Lancaster_Petroleum_12m 2008 restatement LAST" xfId="74"/>
    <cellStyle name="_~7943828_IFRS 5 -NK Disposal group" xfId="75"/>
    <cellStyle name="_~7943828_LP-OB Check 1.01.2009" xfId="76"/>
    <cellStyle name="_~7943828_North_Karpovskiy_spin-off" xfId="77"/>
    <cellStyle name="_~7943828_Sheet1" xfId="78"/>
    <cellStyle name="_~7943828_Sheet1_C03. A4. TS_Lancaster_Petroleum_12m 2008 restatement LAST" xfId="79"/>
    <cellStyle name="_~7943828_Sheet1_IFRS 5 -NK Disposal group" xfId="80"/>
    <cellStyle name="_~7943828_Sheet1_LP-OB Check 1.01.2009" xfId="81"/>
    <cellStyle name="_~7943828_Sheet1_North_Karpovskiy_spin-off" xfId="82"/>
    <cellStyle name="_~7943828_Sheet1_Transformation_schedule_Lancaster_Petroleum_30092009_ v3" xfId="83"/>
    <cellStyle name="_~7943828_Sheet1_Финансовая отчетность" xfId="84"/>
    <cellStyle name="_~7943828_Transformation_schedule_Lancaster_Petroleum_30092009_ v3" xfId="85"/>
    <cellStyle name="_~8876909" xfId="86"/>
    <cellStyle name="_~9799689" xfId="87"/>
    <cellStyle name="_00_Check for Adjustments_KAS_5m 2007_AUP_FINAL" xfId="88"/>
    <cellStyle name="_01 Dinyel economics Bystrinskoye" xfId="89"/>
    <cellStyle name="_01 Dinyel economics Bystrinskoye 2" xfId="90"/>
    <cellStyle name="_01 Dinyel economics rev 080214" xfId="91"/>
    <cellStyle name="_01 Dinyel economics rev 080214 2" xfId="92"/>
    <cellStyle name="_01 Dinyel economics UpperKhatayak" xfId="93"/>
    <cellStyle name="_01 Dinyel economics UpperKhatayak 2" xfId="94"/>
    <cellStyle name="_01.07.06 тенге" xfId="95"/>
    <cellStyle name="_01_Borrowings_KAS_5m 2007_AUP" xfId="96"/>
    <cellStyle name="_01_Deferred Tax Tool_v2.1_FIAL_2007 Audit_191208_v3" xfId="97"/>
    <cellStyle name="_01_FIAL_ARO_2007 Audit" xfId="98"/>
    <cellStyle name="_01_FIAL_ARO_2008 Audit" xfId="99"/>
    <cellStyle name="_01_FIAL_Borrowings_2007 Audit" xfId="100"/>
    <cellStyle name="_01_FIAL_Corporate Income Tax_2007 Audit" xfId="101"/>
    <cellStyle name="_01_FIAL_Corporate Income Tax_2007 Audit_v2_301008" xfId="102"/>
    <cellStyle name="_01_FIAL_Final Analytics_2007 Audit" xfId="103"/>
    <cellStyle name="_01_FIAL_PPE Disclosure_2007 Audit" xfId="104"/>
    <cellStyle name="_01_FIAL_PPE_2007 Audit" xfId="105"/>
    <cellStyle name="_01_FIAL_Transformation Table_2007 Audit_v8" xfId="106"/>
    <cellStyle name="_01_KAS_Borrowings_Final Audit 2007" xfId="107"/>
    <cellStyle name="_01_KAS_IFRS 7" xfId="108"/>
    <cellStyle name="_01_OTIS_Deferred Tax_2007 KAS Audit_050808" xfId="109"/>
    <cellStyle name="_01-420  PKKR Maintenance Costs Template for Budget 2006 (Rus) " xfId="110"/>
    <cellStyle name="_016 расш.2 кварт.2006" xfId="111"/>
    <cellStyle name="_01-KMG forms to TS standalone" xfId="112"/>
    <cellStyle name="_03 2 Attachments to CAP E&amp;P 2006_final_29.11.06" xfId="113"/>
    <cellStyle name="_03 O.Taxes_final" xfId="114"/>
    <cellStyle name="_03 O.Taxes_final 2" xfId="115"/>
    <cellStyle name="_03 O-Tax final_zapas" xfId="116"/>
    <cellStyle name="_03 O-Tax final_zapas 2" xfId="117"/>
    <cellStyle name="_03 O-Tax final_zapas_A5.2-IFRS 7" xfId="118"/>
    <cellStyle name="_03 O-Tax final_zapas_Sheet1" xfId="119"/>
    <cellStyle name="_03.02.2007 15.12 Отчет о движении денежных средств на 01.01.07." xfId="120"/>
    <cellStyle name="_034 расш.2 кварт.20061" xfId="121"/>
    <cellStyle name="_04 N1. Other Payables" xfId="122"/>
    <cellStyle name="_04.04.06 Баланс неконсол.2005" xfId="123"/>
    <cellStyle name="_04_AJE_Задолженность перед КМГ" xfId="124"/>
    <cellStyle name="_05_12m_K.Fixed Assets" xfId="125"/>
    <cellStyle name="_060515_ppe movement 2003-2005" xfId="126"/>
    <cellStyle name="_060522_ppe movement 2003-2005" xfId="127"/>
    <cellStyle name="_061012_DT note" xfId="128"/>
    <cellStyle name="_070121_inventory 2006" xfId="129"/>
    <cellStyle name="_070127_asset retirement obligations 2006" xfId="130"/>
    <cellStyle name="_070302_e&amp;e assets roll-forward 2005-2006 (without intangibles)" xfId="131"/>
    <cellStyle name="_080604_SM_Template _v274_draft_EP KMG" xfId="132"/>
    <cellStyle name="_080704_Trainings reserve_2009-2013" xfId="133"/>
    <cellStyle name="_081010_расчет амортизации на базе 2007 года" xfId="134"/>
    <cellStyle name="_081210_модель ННК_факт 9 мес.2009_v3" xfId="135"/>
    <cellStyle name="_09 C. Cash 31.12.05" xfId="136"/>
    <cellStyle name="_09 C. Cash 31.12.05_741" xfId="137"/>
    <cellStyle name="_09 C. Cash 31.12.05_C03. A4. TS_Lancaster_Petroleum_12m 2008 restatement LAST" xfId="138"/>
    <cellStyle name="_09 C. Cash 31.12.05_DEPT" xfId="139"/>
    <cellStyle name="_09 C. Cash 31.12.05_IFRS 5 -NK Disposal group" xfId="140"/>
    <cellStyle name="_09 C. Cash 31.12.05_K 1000 FA impairment test_with taxes_v2" xfId="141"/>
    <cellStyle name="_09 C. Cash 31.12.05_LP-OB Check 1.01.2009" xfId="142"/>
    <cellStyle name="_09 C. Cash 31.12.05_North_Karpovskiy_spin-off" xfId="143"/>
    <cellStyle name="_09 C. Cash 31.12.05_OAR" xfId="144"/>
    <cellStyle name="_09 C. Cash 31.12.05_PL" xfId="145"/>
    <cellStyle name="_09 C. Cash 31.12.05_RD KMG" xfId="146"/>
    <cellStyle name="_09 C. Cash 31.12.05_Transformation_schedule_Lancaster_Petroleum_30092009_ v3" xfId="147"/>
    <cellStyle name="_09 C. Cash 31.12.05_TS" xfId="148"/>
    <cellStyle name="_09 C. Cash 31.12.05_U2.100 Cons" xfId="149"/>
    <cellStyle name="_09 C. Cash 31.12.05_U2.120-FA sales" xfId="150"/>
    <cellStyle name="_09 C. Cash 31.12.05_U2.320 CL" xfId="151"/>
    <cellStyle name="_09 C. Cash 31.12.05_U2.430 CL" xfId="152"/>
    <cellStyle name="_09 C. Cash 31.12.05_U2.510 CL " xfId="153"/>
    <cellStyle name="_09 C. Cash 31.12.05_U2.610 CL" xfId="154"/>
    <cellStyle name="_09 C. Cash 31.12.05_U3.100-LS" xfId="155"/>
    <cellStyle name="_09 C. Cash 31.12.05_U3.310-Fin inc" xfId="156"/>
    <cellStyle name="_09 C. Cash 31.12.05_U3.320 Fin exp" xfId="157"/>
    <cellStyle name="_09 C. Cash 31.12.05_U3.330 Forex" xfId="158"/>
    <cellStyle name="_09 F. Inventory 05 - YE" xfId="159"/>
    <cellStyle name="_09 Fe. Inventory_30.09.06" xfId="160"/>
    <cellStyle name="_09 N1-Other payables 31.12.05" xfId="161"/>
    <cellStyle name="_09 N1-u Other payables" xfId="162"/>
    <cellStyle name="_09 N3 Due to employees 31.12.05" xfId="163"/>
    <cellStyle name="_09 N3 Due to employees 31.12.05_C03. A4. TS_Lancaster_Petroleum_12m 2008 restatement LAST" xfId="164"/>
    <cellStyle name="_09 N3 Due to employees 31.12.05_IFRS 5 -NK Disposal group" xfId="165"/>
    <cellStyle name="_09 N3 Due to employees 31.12.05_LP-OB Check 1.01.2009" xfId="166"/>
    <cellStyle name="_09 N3 Due to employees 31.12.05_North_Karpovskiy_spin-off" xfId="167"/>
    <cellStyle name="_09 N3 Due to employees 31.12.05_Payroll_Unused vacation_LGK _LI_06-07" xfId="168"/>
    <cellStyle name="_09 N3 Due to employees 31.12.05_Transformation_schedule_Lancaster_Petroleum_30092009_ v3" xfId="169"/>
    <cellStyle name="_09 N3 Due to employees 31.12.05_ДДС 30.09.09" xfId="170"/>
    <cellStyle name="_09 N3 Due to employees 31.12.05_Финансовая отчетность" xfId="171"/>
    <cellStyle name="_09 N3. Due to employees" xfId="172"/>
    <cellStyle name="_09 N3. Due to employees_741" xfId="173"/>
    <cellStyle name="_09 N3. Due to employees_C03. A4. TS_Lancaster_Petroleum_12m 2008 restatement LAST" xfId="174"/>
    <cellStyle name="_09 N3. Due to employees_DEPT" xfId="175"/>
    <cellStyle name="_09 N3. Due to employees_IFRS 5 -NK Disposal group" xfId="176"/>
    <cellStyle name="_09 N3. Due to employees_K 1000 FA impairment test_with taxes_v2" xfId="177"/>
    <cellStyle name="_09 N3. Due to employees_LP-OB Check 1.01.2009" xfId="178"/>
    <cellStyle name="_09 N3. Due to employees_North_Karpovskiy_spin-off" xfId="179"/>
    <cellStyle name="_09 N3. Due to employees_OAR" xfId="180"/>
    <cellStyle name="_09 N3. Due to employees_PL" xfId="181"/>
    <cellStyle name="_09 N3. Due to employees_RD KMG" xfId="182"/>
    <cellStyle name="_09 N3. Due to employees_Transformation_schedule_Lancaster_Petroleum_30092009_ v3" xfId="183"/>
    <cellStyle name="_09 N3. Due to employees_TS" xfId="184"/>
    <cellStyle name="_09 N3. Due to employees_U2.100 Cons" xfId="185"/>
    <cellStyle name="_09 N3. Due to employees_U2.120-FA sales" xfId="186"/>
    <cellStyle name="_09 N3. Due to employees_U2.320 CL" xfId="187"/>
    <cellStyle name="_09 N3. Due to employees_U2.430 CL" xfId="188"/>
    <cellStyle name="_09 N3. Due to employees_U2.510 CL " xfId="189"/>
    <cellStyle name="_09 N3. Due to employees_U2.610 CL" xfId="190"/>
    <cellStyle name="_09 N3. Due to employees_U3.100-LS" xfId="191"/>
    <cellStyle name="_09 N3. Due to employees_U3.310-Fin inc" xfId="192"/>
    <cellStyle name="_09 N3. Due to employees_U3.320 Fin exp" xfId="193"/>
    <cellStyle name="_09 N3. Due to employees_U3.330 Forex" xfId="194"/>
    <cellStyle name="_09 N3. Due to employees_VB.Payroll_Gmedia_2007" xfId="195"/>
    <cellStyle name="_09 N3. Due to employees_ДДС 30.09.09" xfId="196"/>
    <cellStyle name="_09 N3. Due to employees_Финансовая отчетность" xfId="197"/>
    <cellStyle name="_09 N3u. Due to employees" xfId="198"/>
    <cellStyle name="_09 U2.COS EB_30.09.06" xfId="199"/>
    <cellStyle name="_09 U2.Cost of Sales EB" xfId="200"/>
    <cellStyle name="_09 U2.u Cost of sales 05 YE" xfId="201"/>
    <cellStyle name="_09 U2.u Cost of sales 31.12.05" xfId="202"/>
    <cellStyle name="_09 U8. Other income-expenses_31.12.05" xfId="203"/>
    <cellStyle name="_09. F. Inventory_5months2006" xfId="204"/>
    <cellStyle name="_09. K PP&amp;E 31.12.05" xfId="205"/>
    <cellStyle name="_09. K. PP&amp;E 30.06.06" xfId="206"/>
    <cellStyle name="_09. Ku. PP&amp;E 31.12.05" xfId="207"/>
    <cellStyle name="_09. U2. OPEX Consolidation_5months2006" xfId="208"/>
    <cellStyle name="_09. U2.COS WB_30.09.06" xfId="209"/>
    <cellStyle name="_09. U3.Selling Expenses_12m2006" xfId="210"/>
    <cellStyle name="_09. U3.Selling Expenses_12m2006_C03. A4. TS_Lancaster_Petroleum_12m 2008 restatement LAST" xfId="211"/>
    <cellStyle name="_09. U3.Selling Expenses_12m2006_IFRS 5 -NK Disposal group" xfId="212"/>
    <cellStyle name="_09. U3.Selling Expenses_12m2006_LP-OB Check 1.01.2009" xfId="213"/>
    <cellStyle name="_09. U3.Selling Expenses_12m2006_North_Karpovskiy_spin-off" xfId="214"/>
    <cellStyle name="_09. U3.Selling Expenses_12m2006_Transformation_schedule_Lancaster_Petroleum_30092009_ v3" xfId="215"/>
    <cellStyle name="_09.C.Cash_30.11.06" xfId="216"/>
    <cellStyle name="_09.C.Cash_30.11.06_C03. A4. TS_Lancaster_Petroleum_12m 2008 restatement LAST" xfId="217"/>
    <cellStyle name="_09.C.Cash_30.11.06_IFRS 5 -NK Disposal group" xfId="218"/>
    <cellStyle name="_09.C.Cash_30.11.06_LP-OB Check 1.01.2009" xfId="219"/>
    <cellStyle name="_09.C.Cash_30.11.06_North_Karpovskiy_spin-off" xfId="220"/>
    <cellStyle name="_09.C.Cash_30.11.06_Transformation_schedule_Lancaster_Petroleum_30092009_ v3" xfId="221"/>
    <cellStyle name="_09.N.AP.AIT_30.09.06" xfId="222"/>
    <cellStyle name="_09.N3 Due to employees 31.12.05" xfId="223"/>
    <cellStyle name="_09.N3 Due to employees 31.12.05_741" xfId="224"/>
    <cellStyle name="_09.N3 Due to employees 31.12.05_C03. A4. TS_Lancaster_Petroleum_12m 2008 restatement LAST" xfId="225"/>
    <cellStyle name="_09.N3 Due to employees 31.12.05_DEPT" xfId="226"/>
    <cellStyle name="_09.N3 Due to employees 31.12.05_IFRS 5 -NK Disposal group" xfId="227"/>
    <cellStyle name="_09.N3 Due to employees 31.12.05_K 1000 FA impairment test_with taxes_v2" xfId="228"/>
    <cellStyle name="_09.N3 Due to employees 31.12.05_LP-OB Check 1.01.2009" xfId="229"/>
    <cellStyle name="_09.N3 Due to employees 31.12.05_North_Karpovskiy_spin-off" xfId="230"/>
    <cellStyle name="_09.N3 Due to employees 31.12.05_OAR" xfId="231"/>
    <cellStyle name="_09.N3 Due to employees 31.12.05_PL" xfId="232"/>
    <cellStyle name="_09.N3 Due to employees 31.12.05_RD KMG" xfId="233"/>
    <cellStyle name="_09.N3 Due to employees 31.12.05_Transformation_schedule_Lancaster_Petroleum_30092009_ v3" xfId="234"/>
    <cellStyle name="_09.N3 Due to employees 31.12.05_TS" xfId="235"/>
    <cellStyle name="_09.N3 Due to employees 31.12.05_U2.100 Cons" xfId="236"/>
    <cellStyle name="_09.N3 Due to employees 31.12.05_U2.120-FA sales" xfId="237"/>
    <cellStyle name="_09.N3 Due to employees 31.12.05_U2.320 CL" xfId="238"/>
    <cellStyle name="_09.N3 Due to employees 31.12.05_U2.430 CL" xfId="239"/>
    <cellStyle name="_09.N3 Due to employees 31.12.05_U2.510 CL " xfId="240"/>
    <cellStyle name="_09.N3 Due to employees 31.12.05_U2.610 CL" xfId="241"/>
    <cellStyle name="_09.N3 Due to employees 31.12.05_U3.100-LS" xfId="242"/>
    <cellStyle name="_09.N3 Due to employees 31.12.05_U3.310-Fin inc" xfId="243"/>
    <cellStyle name="_09.N3 Due to employees 31.12.05_U3.320 Fin exp" xfId="244"/>
    <cellStyle name="_09.N3 Due to employees 31.12.05_U3.330 Forex" xfId="245"/>
    <cellStyle name="_09.N3e.Unused Vacation " xfId="246"/>
    <cellStyle name="_09.U1 Revenue 31.12.05" xfId="247"/>
    <cellStyle name="_09.U1.Revenue_11M2006" xfId="248"/>
    <cellStyle name="_09.U1.Revenue_12M2006" xfId="249"/>
    <cellStyle name="_090131_PPE tax_YE'2008_v1" xfId="250"/>
    <cellStyle name="_090202_EPT budget 2009" xfId="251"/>
    <cellStyle name="_090213_salary PD from subdivisions" xfId="252"/>
    <cellStyle name="_1 кв.2006г. НКС Запад.Ф посл от Тамилы3" xfId="253"/>
    <cellStyle name="_1,2,3 4 квартал" xfId="254"/>
    <cellStyle name="_1,2,3 4 квартал 2" xfId="255"/>
    <cellStyle name="_1,2,3 4 квартал_EGRES-2_transfer" xfId="256"/>
    <cellStyle name="_10 months Sales Atyrau" xfId="257"/>
    <cellStyle name="_10 months Sales Atyrau 2" xfId="258"/>
    <cellStyle name="_10 Revenue" xfId="259"/>
    <cellStyle name="_11 S1.300 Emba Significant contracts YE " xfId="260"/>
    <cellStyle name="_12 Crude - Products Export Shipments December 2006 Final" xfId="261"/>
    <cellStyle name="_12 Crude - Products Export Shipments December 2006 Final 2" xfId="262"/>
    <cellStyle name="_12 m 2006 H1. Investments" xfId="263"/>
    <cellStyle name="_12.4 Attachment to SRM SAD" xfId="264"/>
    <cellStyle name="_12365" xfId="265"/>
    <cellStyle name="_12m 2006 C100.Cash" xfId="266"/>
    <cellStyle name="_12m 2006 E Accounts receivable" xfId="267"/>
    <cellStyle name="_12m 2006 Forex test" xfId="268"/>
    <cellStyle name="_12m 2006 k-property, plant and equipment 2006" xfId="269"/>
    <cellStyle name="_12m 2006 N. Accounts payable" xfId="270"/>
    <cellStyle name="_12m 2006 P. Asset retirement obligations" xfId="271"/>
    <cellStyle name="_12m 2006 U3.Other sales and expenses" xfId="272"/>
    <cellStyle name="_13 СлавСПбНП Платежный бюджет_06" xfId="273"/>
    <cellStyle name="_1A15C5E" xfId="274"/>
    <cellStyle name="_1Q 2006 P&amp;L" xfId="275"/>
    <cellStyle name="_1Б  МАРТ Аксу" xfId="276"/>
    <cellStyle name="_1Б  МАРТ ДГОК" xfId="277"/>
    <cellStyle name="_1Б  РУ Казмарганец на 03-2007 г." xfId="278"/>
    <cellStyle name="_1Отчет НКС  ЗФ 2007г " xfId="279"/>
    <cellStyle name="_2_TBs &amp; Financial Statements - Mar 2008" xfId="280"/>
    <cellStyle name="_2004г. СМИ КазТрансОйл по 241 приказу( дочки)" xfId="281"/>
    <cellStyle name="_2005г.НКС ЗФ для ЦА" xfId="282"/>
    <cellStyle name="_2006 AG final" xfId="283"/>
    <cellStyle name="_2006 March BKMPO for uploading (Feb March results)" xfId="284"/>
    <cellStyle name="_2006 March BKMPO for uploading (Feb March results) final" xfId="285"/>
    <cellStyle name="_2006 ГОД 1 квартал  Баланс по МСФО" xfId="286"/>
    <cellStyle name="_2006 проект соцсферы ММГ" xfId="287"/>
    <cellStyle name="_2008_16_AJE_Резерв по отпускам" xfId="288"/>
    <cellStyle name="_2008_17_AJE_ОПН" xfId="289"/>
    <cellStyle name="_2008_20_RJE_Обязательтво по фин-аренде" xfId="290"/>
    <cellStyle name="_21С-2003г" xfId="291"/>
    <cellStyle name="_21С-2003г 2" xfId="292"/>
    <cellStyle name="_21С-уточ" xfId="293"/>
    <cellStyle name="_21С-уточ 2" xfId="294"/>
    <cellStyle name="_22.10.2007 8.33 БАЛАНС 9 МЕСЯЦЕВ 2007г." xfId="295"/>
    <cellStyle name="_2266.2 TB-TS-FS 6m 2006 in KZT" xfId="296"/>
    <cellStyle name="_2266.2 TB-TS-FS 6m 2006 in KZT 2" xfId="297"/>
    <cellStyle name="_2267.1 TB-TS-FS APC 2006 new (all review notes are cleared)" xfId="298"/>
    <cellStyle name="_23.01.03_КрАЗ_изм НЗП_ноя0211мес.02" xfId="299"/>
    <cellStyle name="_23.01.03_КрАЗ_изм НЗП_ноя0211мес.02 2" xfId="300"/>
    <cellStyle name="_23.01.03_КрАЗ_изм НЗП_ноя0211мес.02_EGRES-2_transfer" xfId="301"/>
    <cellStyle name="_2форма_АлЭС_06_10" xfId="302"/>
    <cellStyle name="_3_Формы бюджета посл." xfId="303"/>
    <cellStyle name="_311 РЕЗЕРВ" xfId="304"/>
    <cellStyle name="_37 Supplement 07" xfId="305"/>
    <cellStyle name="_3Q2008 Flux Atyrau v05" xfId="306"/>
    <cellStyle name="_4061-KZ" xfId="307"/>
    <cellStyle name="_5 months 2006 P&amp;L" xfId="308"/>
    <cellStyle name="_5(1).Макат 2007 г с расш.на 18.05.06г." xfId="309"/>
    <cellStyle name="_671" xfId="310"/>
    <cellStyle name="_681 счет" xfId="311"/>
    <cellStyle name="_684-687" xfId="312"/>
    <cellStyle name="_741" xfId="313"/>
    <cellStyle name="_821-JE 2006" xfId="314"/>
    <cellStyle name="_999" xfId="315"/>
    <cellStyle name="_999_2pr" xfId="316"/>
    <cellStyle name="_999_2pr_Book1" xfId="317"/>
    <cellStyle name="_999_bln" xfId="318"/>
    <cellStyle name="_999_bln_Book1" xfId="319"/>
    <cellStyle name="_999_BLNMIX" xfId="320"/>
    <cellStyle name="_999_BLNMIX_Book1" xfId="321"/>
    <cellStyle name="_999_BLNREST" xfId="322"/>
    <cellStyle name="_999_BLNREST_Book1" xfId="323"/>
    <cellStyle name="_999_Book1" xfId="324"/>
    <cellStyle name="_A4 TS for Aizhan" xfId="325"/>
    <cellStyle name="_A4. Openning balance reconciliation" xfId="326"/>
    <cellStyle name="_A4. P&amp;L as of Mar 28, 06" xfId="327"/>
    <cellStyle name="_A4. TS 30 June 2006" xfId="328"/>
    <cellStyle name="_A4. Year-End Balance as of Mar 28, 06" xfId="329"/>
    <cellStyle name="_A4.1 Transformation" xfId="330"/>
    <cellStyle name="_A4.1 TS 2005" xfId="331"/>
    <cellStyle name="_A4.1_TS 31 March 2007" xfId="332"/>
    <cellStyle name="_A4.2 SAD Schedule revised" xfId="333"/>
    <cellStyle name="_A4.2_A4.3_SAD" xfId="334"/>
    <cellStyle name="_A4.PBC_YE-Hard Close Balance_as of Mar 28, 06" xfId="335"/>
    <cellStyle name="_A4-TS 2007 YE" xfId="336"/>
    <cellStyle name="_A5.2-IFRS 7" xfId="337"/>
    <cellStyle name="_Accounts receivable" xfId="338"/>
    <cellStyle name="_Accounts_Payable_TP_WP_07" xfId="339"/>
    <cellStyle name="_Accounts_Payable_TP_WP_07 2" xfId="340"/>
    <cellStyle name="_ACCReceivable_MunaiTas" xfId="341"/>
    <cellStyle name="_Accrual for March 2005 by billed invoices" xfId="342"/>
    <cellStyle name="_Adj 6&amp;7 Capital prepaids" xfId="343"/>
    <cellStyle name="_Adj 6&amp;7 Capital prepaids 2" xfId="344"/>
    <cellStyle name="_Adj 6&amp;7 Feb AP Prepaids net off" xfId="345"/>
    <cellStyle name="_Adj 6&amp;7 Feb AP Prepaids net off 2" xfId="346"/>
    <cellStyle name="_Adj 6&amp;7 Jan AP Prepaids New Master" xfId="347"/>
    <cellStyle name="_Adj 6&amp;7 Jan AP Prepaids New Master 2" xfId="348"/>
    <cellStyle name="_Advances received_MunaiTas" xfId="349"/>
    <cellStyle name="_AG Consolidated 427 froms(11m2006)" xfId="350"/>
    <cellStyle name="_AG Holding 2006 Elimination" xfId="351"/>
    <cellStyle name="_Agro-centerV4_2008_03_12(отчет)" xfId="352"/>
    <cellStyle name="_AJE 16 17" xfId="353"/>
    <cellStyle name="_AJE_Burgylau Inventory reclass_30.06.07" xfId="354"/>
    <cellStyle name="_AJE_Elimination entries_30.06.07" xfId="355"/>
    <cellStyle name="_AJE_License_amort" xfId="356"/>
    <cellStyle name="_AJE_License_amort 2" xfId="357"/>
    <cellStyle name="_AJE_Ozen Eles FA impairment 31 March 2007" xfId="358"/>
    <cellStyle name="_AJE's" xfId="359"/>
    <cellStyle name="_ALES AP DISCLOSURE" xfId="360"/>
    <cellStyle name="_ALES AP DISCLOSURE 2" xfId="361"/>
    <cellStyle name="_Allocation of GG for August 2005" xfId="362"/>
    <cellStyle name="_Allocation of GG for August 2005 - Adjusted by PC Group" xfId="363"/>
    <cellStyle name="_Allocation to CAPEX div 605 August 2003" xfId="364"/>
    <cellStyle name="_Allocation to CAPEX div 605 August 2003 2" xfId="365"/>
    <cellStyle name="_Allocation to CAPEX div 605 October 2003" xfId="366"/>
    <cellStyle name="_Allocation to CAPEX div 605 October 2003 2" xfId="367"/>
    <cellStyle name="_Allocation to CAPEX div 605 September  2003" xfId="368"/>
    <cellStyle name="_Allocation to CAPEX div 605 September  2003 2" xfId="369"/>
    <cellStyle name="_AMG G&amp;A 11m 2007" xfId="370"/>
    <cellStyle name="_AnP" xfId="371"/>
    <cellStyle name="_AnP 2" xfId="372"/>
    <cellStyle name="_AoK_Sales_31.10.07_AZ" xfId="373"/>
    <cellStyle name="_AP_30 Jun'07" xfId="374"/>
    <cellStyle name="_Appendix 4" xfId="375"/>
    <cellStyle name="_AR FS" xfId="376"/>
    <cellStyle name="_AR_Denyel" xfId="377"/>
    <cellStyle name="_ARO Calculations_JGOK'07 v3" xfId="378"/>
    <cellStyle name="_Assembled workforce" xfId="379"/>
    <cellStyle name="_Attachment 19.6" xfId="380"/>
    <cellStyle name="_Attachment 19.6_741" xfId="381"/>
    <cellStyle name="_Attachment 19.6_C03. A4. TS_Lancaster_Petroleum_12m 2008 restatement LAST" xfId="382"/>
    <cellStyle name="_Attachment 19.6_DEPT" xfId="383"/>
    <cellStyle name="_Attachment 19.6_IFRS 5 -NK Disposal group" xfId="384"/>
    <cellStyle name="_Attachment 19.6_K 1000 FA impairment test_with taxes_v2" xfId="385"/>
    <cellStyle name="_Attachment 19.6_LP-OB Check 1.01.2009" xfId="386"/>
    <cellStyle name="_Attachment 19.6_North_Karpovskiy_spin-off" xfId="387"/>
    <cellStyle name="_Attachment 19.6_OAR" xfId="388"/>
    <cellStyle name="_Attachment 19.6_PL" xfId="389"/>
    <cellStyle name="_Attachment 19.6_RD KMG" xfId="390"/>
    <cellStyle name="_Attachment 19.6_Transformation_schedule_Lancaster_Petroleum_30092009_ v3" xfId="391"/>
    <cellStyle name="_Attachment 19.6_TS" xfId="392"/>
    <cellStyle name="_Attachment 19.6_U2.100 Cons" xfId="393"/>
    <cellStyle name="_Attachment 19.6_U2.120-FA sales" xfId="394"/>
    <cellStyle name="_Attachment 19.6_U2.320 CL" xfId="395"/>
    <cellStyle name="_Attachment 19.6_U2.430 CL" xfId="396"/>
    <cellStyle name="_Attachment 19.6_U2.510 CL " xfId="397"/>
    <cellStyle name="_Attachment 19.6_U2.610 CL" xfId="398"/>
    <cellStyle name="_Attachment 19.6_U3.100-LS" xfId="399"/>
    <cellStyle name="_Attachment 19.6_U3.310-Fin inc" xfId="400"/>
    <cellStyle name="_Attachment 19.6_U3.320 Fin exp" xfId="401"/>
    <cellStyle name="_Attachment 19.6_U3.330 Forex" xfId="402"/>
    <cellStyle name="_B6.5 Payroll test of controlls_Uzen2" xfId="403"/>
    <cellStyle name="_B6.5 Payroll test of controlls_Uzen2_741" xfId="404"/>
    <cellStyle name="_B6.5 Payroll test of controlls_Uzen2_C03. A4. TS_Lancaster_Petroleum_12m 2008 restatement LAST" xfId="405"/>
    <cellStyle name="_B6.5 Payroll test of controlls_Uzen2_DEPT" xfId="406"/>
    <cellStyle name="_B6.5 Payroll test of controlls_Uzen2_IFRS 5 -NK Disposal group" xfId="407"/>
    <cellStyle name="_B6.5 Payroll test of controlls_Uzen2_K 1000 FA impairment test_with taxes_v2" xfId="408"/>
    <cellStyle name="_B6.5 Payroll test of controlls_Uzen2_LP-OB Check 1.01.2009" xfId="409"/>
    <cellStyle name="_B6.5 Payroll test of controlls_Uzen2_North_Karpovskiy_spin-off" xfId="410"/>
    <cellStyle name="_B6.5 Payroll test of controlls_Uzen2_OAR" xfId="411"/>
    <cellStyle name="_B6.5 Payroll test of controlls_Uzen2_PL" xfId="412"/>
    <cellStyle name="_B6.5 Payroll test of controlls_Uzen2_RD KMG" xfId="413"/>
    <cellStyle name="_B6.5 Payroll test of controlls_Uzen2_Transformation_schedule_Lancaster_Petroleum_30092009_ v3" xfId="414"/>
    <cellStyle name="_B6.5 Payroll test of controlls_Uzen2_TS" xfId="415"/>
    <cellStyle name="_B6.5 Payroll test of controlls_Uzen2_U2.100 Cons" xfId="416"/>
    <cellStyle name="_B6.5 Payroll test of controlls_Uzen2_U2.120-FA sales" xfId="417"/>
    <cellStyle name="_B6.5 Payroll test of controlls_Uzen2_U2.320 CL" xfId="418"/>
    <cellStyle name="_B6.5 Payroll test of controlls_Uzen2_U2.430 CL" xfId="419"/>
    <cellStyle name="_B6.5 Payroll test of controlls_Uzen2_U2.510 CL " xfId="420"/>
    <cellStyle name="_B6.5 Payroll test of controlls_Uzen2_U2.610 CL" xfId="421"/>
    <cellStyle name="_B6.5 Payroll test of controlls_Uzen2_U3.100-LS" xfId="422"/>
    <cellStyle name="_B6.5 Payroll test of controlls_Uzen2_U3.310-Fin inc" xfId="423"/>
    <cellStyle name="_B6.5 Payroll test of controlls_Uzen2_U3.320 Fin exp" xfId="424"/>
    <cellStyle name="_B6.5 Payroll test of controlls_Uzen2_U3.330 Forex" xfId="425"/>
    <cellStyle name="_B6.5 Payroll test of controlls_Uzen2_VB.Payroll_Gmedia_2007" xfId="426"/>
    <cellStyle name="_B6.5 Payroll test of controlls_Uzen2_ДДС 30.09.09" xfId="427"/>
    <cellStyle name="_B6.5 Payroll test of controlls_Uzen2_Финансовая отчетность" xfId="428"/>
    <cellStyle name="_BAK FS 31-Dec-09" xfId="429"/>
    <cellStyle name="_Balance as of 31.12.06" xfId="430"/>
    <cellStyle name="_BALANS_rab_table_MSFO 0207_210307" xfId="431"/>
    <cellStyle name="_BK US GAAP 11m 25-01" xfId="432"/>
    <cellStyle name="_BK US GAAP 11m 25-01_C03. A4. TS_KTG v 2" xfId="433"/>
    <cellStyle name="_BK US GAAP 11m 25-01_Sheet1" xfId="434"/>
    <cellStyle name="_BKMPO YTD April 2006 conversion_for upload" xfId="435"/>
    <cellStyle name="_BKMPO YTD April 2006 conversion_for upload_C03. A4. TS_KTG v 2" xfId="436"/>
    <cellStyle name="_BKMPO YTD April 2006 conversion_for upload_Sheet1" xfId="437"/>
    <cellStyle name="_BKMPO YTD august 2006 conversion" xfId="438"/>
    <cellStyle name="_BKMPO YTD august 2006 conversion_C03. A4. TS_KTG v 2" xfId="439"/>
    <cellStyle name="_BKMPO YTD august 2006 conversion_Sheet1" xfId="440"/>
    <cellStyle name="_BKMPO YTD July 2006 conversion to check" xfId="441"/>
    <cellStyle name="_BKMPO YTD July 2006 conversion to check_C03. A4. TS_KTG v 2" xfId="442"/>
    <cellStyle name="_BKMPO YTD July 2006 conversion to check_Sheet1" xfId="443"/>
    <cellStyle name="_BKMPO YTD March 2006 for presentation" xfId="444"/>
    <cellStyle name="_BKMPO YTD March 2006 for presentation_C03. A4. TS_KTG v 2" xfId="445"/>
    <cellStyle name="_BKMPO YTD March 2006 for presentation_Sheet1" xfId="446"/>
    <cellStyle name="_Book1" xfId="447"/>
    <cellStyle name="_Book1 (4)" xfId="448"/>
    <cellStyle name="_Book1 2" xfId="449"/>
    <cellStyle name="_Book1_A5.2-IFRS 7" xfId="450"/>
    <cellStyle name="_Book1_EGRES-2_transfer" xfId="451"/>
    <cellStyle name="_Book1_Sheet1" xfId="452"/>
    <cellStyle name="_Book1-TO delete" xfId="453"/>
    <cellStyle name="_Book1-TO delete_741" xfId="454"/>
    <cellStyle name="_Book1-TO delete_C03. A4. TS_Lancaster_Petroleum_12m 2008 restatement LAST" xfId="455"/>
    <cellStyle name="_Book1-TO delete_DEPT" xfId="456"/>
    <cellStyle name="_Book1-TO delete_IFRS 5 -NK Disposal group" xfId="457"/>
    <cellStyle name="_Book1-TO delete_K 1000 FA impairment test_with taxes_v2" xfId="458"/>
    <cellStyle name="_Book1-TO delete_LP-OB Check 1.01.2009" xfId="459"/>
    <cellStyle name="_Book1-TO delete_North_Karpovskiy_spin-off" xfId="460"/>
    <cellStyle name="_Book1-TO delete_OAR" xfId="461"/>
    <cellStyle name="_Book1-TO delete_PL" xfId="462"/>
    <cellStyle name="_Book1-TO delete_RD KMG" xfId="463"/>
    <cellStyle name="_Book1-TO delete_Transformation_schedule_Lancaster_Petroleum_30092009_ v3" xfId="464"/>
    <cellStyle name="_Book1-TO delete_TS" xfId="465"/>
    <cellStyle name="_Book1-TO delete_U2.100 Cons" xfId="466"/>
    <cellStyle name="_Book1-TO delete_U2.120-FA sales" xfId="467"/>
    <cellStyle name="_Book1-TO delete_U2.320 CL" xfId="468"/>
    <cellStyle name="_Book1-TO delete_U2.430 CL" xfId="469"/>
    <cellStyle name="_Book1-TO delete_U2.510 CL " xfId="470"/>
    <cellStyle name="_Book1-TO delete_U2.610 CL" xfId="471"/>
    <cellStyle name="_Book1-TO delete_U3.100-LS" xfId="472"/>
    <cellStyle name="_Book1-TO delete_U3.310-Fin inc" xfId="473"/>
    <cellStyle name="_Book1-TO delete_U3.320 Fin exp" xfId="474"/>
    <cellStyle name="_Book1-TO delete_U3.330 Forex" xfId="475"/>
    <cellStyle name="_Book2" xfId="476"/>
    <cellStyle name="_Book2 2" xfId="477"/>
    <cellStyle name="_Book2_1" xfId="478"/>
    <cellStyle name="_Book2_1 2" xfId="479"/>
    <cellStyle name="_Book2_ICA DT_Tax Rate Change Analysis" xfId="480"/>
    <cellStyle name="_Book2_PP&amp;E_KNGD" xfId="481"/>
    <cellStyle name="_Borrowings" xfId="482"/>
    <cellStyle name="_Borrowings_APC_2008" xfId="483"/>
    <cellStyle name="_BORROWINGS_SE_2009_USD" xfId="484"/>
    <cellStyle name="_Borrowings_Turkuaz_31.12.2007" xfId="485"/>
    <cellStyle name="_Borrowings-1-m (version 1)" xfId="486"/>
    <cellStyle name="_BS" xfId="487"/>
    <cellStyle name="_BU P&amp;L 2007 April SMZ 18.05.2007" xfId="488"/>
    <cellStyle name="_BU_final fixed assets adjustment summary (depr adj)" xfId="489"/>
    <cellStyle name="_BUDGET_ПН2002(2)" xfId="490"/>
    <cellStyle name="_BUDGET_ПН2002(2) 2" xfId="491"/>
    <cellStyle name="_C. Cash &amp; equivalents 5m 2006" xfId="492"/>
    <cellStyle name="_C. Cash 2004" xfId="493"/>
    <cellStyle name="_C. Cash 2004_741" xfId="494"/>
    <cellStyle name="_C. Cash 2004_C03. A4. TS_Lancaster_Petroleum_12m 2008 restatement LAST" xfId="495"/>
    <cellStyle name="_C. Cash 2004_DEPT" xfId="496"/>
    <cellStyle name="_C. Cash 2004_IFRS 5 -NK Disposal group" xfId="497"/>
    <cellStyle name="_C. Cash 2004_K 1000 FA impairment test_with taxes_v2" xfId="498"/>
    <cellStyle name="_C. Cash 2004_LP-OB Check 1.01.2009" xfId="499"/>
    <cellStyle name="_C. Cash 2004_North_Karpovskiy_spin-off" xfId="500"/>
    <cellStyle name="_C. Cash 2004_OAR" xfId="501"/>
    <cellStyle name="_C. Cash 2004_PL" xfId="502"/>
    <cellStyle name="_C. Cash 2004_RD KMG" xfId="503"/>
    <cellStyle name="_C. Cash 2004_Transformation_schedule_Lancaster_Petroleum_30092009_ v3" xfId="504"/>
    <cellStyle name="_C. Cash 2004_TS" xfId="505"/>
    <cellStyle name="_C. Cash 2004_U2.100 Cons" xfId="506"/>
    <cellStyle name="_C. Cash 2004_U2.120-FA sales" xfId="507"/>
    <cellStyle name="_C. Cash 2004_U2.320 CL" xfId="508"/>
    <cellStyle name="_C. Cash 2004_U2.430 CL" xfId="509"/>
    <cellStyle name="_C. Cash 2004_U2.510 CL " xfId="510"/>
    <cellStyle name="_C. Cash 2004_U2.610 CL" xfId="511"/>
    <cellStyle name="_C. Cash 2004_U3.100-LS" xfId="512"/>
    <cellStyle name="_C. Cash 2004_U3.310-Fin inc" xfId="513"/>
    <cellStyle name="_C. Cash 2004_U3.320 Fin exp" xfId="514"/>
    <cellStyle name="_C. Cash 2004_U3.330 Forex" xfId="515"/>
    <cellStyle name="_C.100-Lead" xfId="516"/>
    <cellStyle name="_C.Cash" xfId="517"/>
    <cellStyle name="_CALCULATION_FOREX_uptd" xfId="518"/>
    <cellStyle name="_Campton_loan_IAS 39 1HY 2007" xfId="519"/>
    <cellStyle name="_Campton_loan_IAS 39 1HY 2007_Корректировки(1)" xfId="520"/>
    <cellStyle name="_CAP - AIT 16.11.06" xfId="521"/>
    <cellStyle name="_CAP-AIT(1)" xfId="522"/>
    <cellStyle name="_CAP-AlmatyGas" xfId="523"/>
    <cellStyle name="_CAP-AlmatyGas_AGK" xfId="524"/>
    <cellStyle name="_CAP-AlmatyGas1АГС-С" xfId="525"/>
    <cellStyle name="_CAPEX Oct 2006" xfId="526"/>
    <cellStyle name="_CAPEX Oct 2006_C03. A4. TS_KTG v 2" xfId="527"/>
    <cellStyle name="_CAPEX Oct 2006_Sheet1" xfId="528"/>
    <cellStyle name="_Cash &amp; equivalents 5m 2006" xfId="529"/>
    <cellStyle name="_Cash 6month 2008" xfId="530"/>
    <cellStyle name="_Cash flow statement - Consolidated" xfId="531"/>
    <cellStyle name="_Cash flow_indirect method" xfId="532"/>
    <cellStyle name="_cash flows" xfId="533"/>
    <cellStyle name="_cash flows_A5.2-IFRS 7" xfId="534"/>
    <cellStyle name="_cash flows_Sheet1" xfId="535"/>
    <cellStyle name="_CFS (Движение денег 6мес05)" xfId="536"/>
    <cellStyle name="_CFS_2005 workings_last" xfId="537"/>
    <cellStyle name="_CFS_2005 workings_last_741" xfId="538"/>
    <cellStyle name="_CFS_2005 workings_last_C03. A4. TS_Lancaster_Petroleum_12m 2008 restatement LAST" xfId="539"/>
    <cellStyle name="_CFS_2005 workings_last_DEPT" xfId="540"/>
    <cellStyle name="_CFS_2005 workings_last_IFRS 5 -NK Disposal group" xfId="541"/>
    <cellStyle name="_CFS_2005 workings_last_K 1000 FA impairment test_with taxes_v2" xfId="542"/>
    <cellStyle name="_CFS_2005 workings_last_LP-OB Check 1.01.2009" xfId="543"/>
    <cellStyle name="_CFS_2005 workings_last_North_Karpovskiy_spin-off" xfId="544"/>
    <cellStyle name="_CFS_2005 workings_last_OAR" xfId="545"/>
    <cellStyle name="_CFS_2005 workings_last_PL" xfId="546"/>
    <cellStyle name="_CFS_2005 workings_last_RD KMG" xfId="547"/>
    <cellStyle name="_CFS_2005 workings_last_Transformation_schedule_Lancaster_Petroleum_30092009_ v3" xfId="548"/>
    <cellStyle name="_CFS_2005 workings_last_TS" xfId="549"/>
    <cellStyle name="_CFS_2005 workings_last_U2.100 Cons" xfId="550"/>
    <cellStyle name="_CFS_2005 workings_last_U2.120-FA sales" xfId="551"/>
    <cellStyle name="_CFS_2005 workings_last_U2.320 CL" xfId="552"/>
    <cellStyle name="_CFS_2005 workings_last_U2.430 CL" xfId="553"/>
    <cellStyle name="_CFS_2005 workings_last_U2.510 CL " xfId="554"/>
    <cellStyle name="_CFS_2005 workings_last_U2.610 CL" xfId="555"/>
    <cellStyle name="_CFS_2005 workings_last_U3.100-LS" xfId="556"/>
    <cellStyle name="_CFS_2005 workings_last_U3.310-Fin inc" xfId="557"/>
    <cellStyle name="_CFS_2005 workings_last_U3.320 Fin exp" xfId="558"/>
    <cellStyle name="_CFS_2005 workings_last_U3.330 Forex" xfId="559"/>
    <cellStyle name="_CIT" xfId="560"/>
    <cellStyle name="_CIT 2" xfId="561"/>
    <cellStyle name="_CIT_07_Temirleasing_ASA" xfId="562"/>
    <cellStyle name="_CIT_2007_MN" xfId="563"/>
    <cellStyle name="_CIT_A5.2-IFRS 7" xfId="564"/>
    <cellStyle name="_CIT_Sheet1" xfId="565"/>
    <cellStyle name="_CNPC_FINAL_Loans" xfId="566"/>
    <cellStyle name="_Commitments February 29 2004" xfId="567"/>
    <cellStyle name="_Commitments February 29 20041" xfId="568"/>
    <cellStyle name="_Comparative analysis of PBC reports dd 3 may" xfId="569"/>
    <cellStyle name="_Comparison v3" xfId="570"/>
    <cellStyle name="_Comparison v3 2" xfId="571"/>
    <cellStyle name="_Consession agreement" xfId="572"/>
    <cellStyle name="_CONSO 12M08 restated with АЖК" xfId="573"/>
    <cellStyle name="_CONSO 12M09_v3 11.03.2010" xfId="574"/>
    <cellStyle name="_CONSO 6M 2009 Prelim Disclosures" xfId="575"/>
    <cellStyle name="_CONSO 9M 2009 v.1" xfId="576"/>
    <cellStyle name="_CONSO 9M2009 with breakdown of AZhK" xfId="577"/>
    <cellStyle name="_CONSO 9M2009 with breakdown of AZhK 2" xfId="578"/>
    <cellStyle name="_CONSO FM 6M2009" xfId="579"/>
    <cellStyle name="_CONSO FM 6M2009 2" xfId="580"/>
    <cellStyle name="_Consolidated MT(Refined Products - Wholesale) - September 2007-V1" xfId="581"/>
    <cellStyle name="_Consolidator V0.16" xfId="582"/>
    <cellStyle name="_Conversion file BKMPO YTD March 2006 (29.04.06)" xfId="583"/>
    <cellStyle name="_Conversion file BKMPO YTD March 2006 (29.04.06)_C03. A4. TS_KTG v 2" xfId="584"/>
    <cellStyle name="_Conversion file BKMPO YTD March 2006 (29.04.06)_Sheet1" xfId="585"/>
    <cellStyle name="_Copy of 09. K PP&amp;E 31.12.05 for Nurlan" xfId="586"/>
    <cellStyle name="_Copy of CFS 2005" xfId="587"/>
    <cellStyle name="_Copy of PL BKMPO June actual without DTA" xfId="588"/>
    <cellStyle name="_Copy of Regression of petroleum product prices (Tal)" xfId="589"/>
    <cellStyle name="_Copy of Regression of petroleum product prices (Tal) 2" xfId="590"/>
    <cellStyle name="_CoS BAK 2008" xfId="591"/>
    <cellStyle name="_CoS summaryxls" xfId="592"/>
    <cellStyle name="_CoS_07" xfId="593"/>
    <cellStyle name="_CoS_KMTF_JSC - final 2008" xfId="594"/>
    <cellStyle name="_CoS_KMTF_LTD - final 2008" xfId="595"/>
    <cellStyle name="_Cost of sales_ZhGOK'07" xfId="596"/>
    <cellStyle name="_Cost-of-sales-final-31.12.06-EM" xfId="597"/>
    <cellStyle name="_Cutoff for June30, 2007 Revenue" xfId="598"/>
    <cellStyle name="_Cut-off testing" xfId="599"/>
    <cellStyle name="_Cut-off testing 2" xfId="600"/>
    <cellStyle name="_CWIP 01.06.2007 by BUs v1" xfId="601"/>
    <cellStyle name="_CWIP 01.06.2007 by BUs v1_C03. A4. TS_KTG v 2" xfId="602"/>
    <cellStyle name="_CWIP 01.06.2007 by BUs v1_Sheet1" xfId="603"/>
    <cellStyle name="_CWIP reporting for interest capitalization 01.11.2007 (working)" xfId="604"/>
    <cellStyle name="_CWIP reporting for interest capitalization 01.11.2007 (working)_C03. A4. TS_KTG v 2" xfId="605"/>
    <cellStyle name="_CWIP reporting for interest capitalization 01.11.2007 (working)_Sheet1" xfId="606"/>
    <cellStyle name="_CWIP reporting for interest capitalization SMZ (1853) 01.10.2007 (13 11 2007) working" xfId="607"/>
    <cellStyle name="_CWIP reporting for interest capitalization SMZ (1853) 01.10.2007 (13 11 2007) working_C03. A4. TS_KTG v 2" xfId="608"/>
    <cellStyle name="_CWIP reporting for interest capitalization SMZ (1853) 01.10.2007 (13 11 2007) working_Sheet1" xfId="609"/>
    <cellStyle name="_danik" xfId="610"/>
    <cellStyle name="_Data" xfId="611"/>
    <cellStyle name="_DD Site restoration 5MTD2006" xfId="612"/>
    <cellStyle name="_Debtors" xfId="613"/>
    <cellStyle name="_December PKKR SA 2006 GAAP fin statements" xfId="614"/>
    <cellStyle name="_December PKKR SA 2006 GAAP fin statements 2" xfId="615"/>
    <cellStyle name="_DEPT" xfId="616"/>
    <cellStyle name="_Dinyel balance for American Appraisal_Feb 09" xfId="617"/>
    <cellStyle name="_Dinyel balance for American Appraisal_Feb 09 2" xfId="618"/>
    <cellStyle name="_Dinyel model" xfId="619"/>
    <cellStyle name="_Dinyel model 2" xfId="620"/>
    <cellStyle name="_Dinyelskoye rev 071113" xfId="621"/>
    <cellStyle name="_Dinyelskoye rev 071113 2" xfId="622"/>
    <cellStyle name="_Disclosure" xfId="623"/>
    <cellStyle name="_DT under new CIT rates_08_30.01.09" xfId="624"/>
    <cellStyle name="_dt-kt" xfId="625"/>
    <cellStyle name="_E Accounts receivable 1Q 2007" xfId="626"/>
    <cellStyle name="_E&amp;E assets_31.12.07" xfId="627"/>
    <cellStyle name="_E&amp;P CAP 31.12.2005" xfId="628"/>
    <cellStyle name="_E&amp;P CAP 31.12.2006" xfId="629"/>
    <cellStyle name="_E&amp;P KMG reporting package 2006_client" xfId="630"/>
    <cellStyle name="_E.130 ARC" xfId="631"/>
    <cellStyle name="_E.650" xfId="632"/>
    <cellStyle name="_E05. UB.Other Income 2007" xfId="633"/>
    <cellStyle name="_E1.Receivables_KMG Alatau" xfId="634"/>
    <cellStyle name="_E1.Receivables_KMG Alatau_YE" xfId="635"/>
    <cellStyle name="_E100,E110,E120,N160,N100,U1-100,U110" xfId="636"/>
    <cellStyle name="_E130.xlsЕржану" xfId="637"/>
    <cellStyle name="_E2.Advances paid_KMG Alatau_YE" xfId="638"/>
    <cellStyle name="_EEC_2006_ARO_upd.13.03.07" xfId="639"/>
    <cellStyle name="_EEC_2007_ARO_30-Nov-07_INTERIM" xfId="640"/>
    <cellStyle name="_EEC_6m2007" xfId="641"/>
    <cellStyle name="_Elimination" xfId="642"/>
    <cellStyle name="_Elvira-Payroll_LATEST" xfId="643"/>
    <cellStyle name="_Elvira-Payroll_LATEST_C03. A4. TS_Lancaster_Petroleum_12m 2008 restatement LAST" xfId="644"/>
    <cellStyle name="_Elvira-Payroll_LATEST_IFRS 5 -NK Disposal group" xfId="645"/>
    <cellStyle name="_Elvira-Payroll_LATEST_LP-OB Check 1.01.2009" xfId="646"/>
    <cellStyle name="_Elvira-Payroll_LATEST_North_Karpovskiy_spin-off" xfId="647"/>
    <cellStyle name="_Elvira-Payroll_LATEST_Payroll_Unused vacation_LGK _LI_06-07" xfId="648"/>
    <cellStyle name="_Elvira-Payroll_LATEST_Transformation_schedule_Lancaster_Petroleum_30092009_ v3" xfId="649"/>
    <cellStyle name="_Elvira-Payroll_LATEST_ДДС 30.09.09" xfId="650"/>
    <cellStyle name="_Elvira-Payroll_LATEST_Финансовая отчетность" xfId="651"/>
    <cellStyle name="_F  Investments 6 m 2005" xfId="652"/>
    <cellStyle name="_F  Investments 6 m 2006" xfId="653"/>
    <cellStyle name="_F. Inventories_LH_2007" xfId="654"/>
    <cellStyle name="_F. Inventories_LH_2007 " xfId="655"/>
    <cellStyle name="_FA" xfId="656"/>
    <cellStyle name="_FA Adjustment 1999-2003_1" xfId="657"/>
    <cellStyle name="_FA and CWIP adjustments YTD April SMZ (23.05.2007 v. 1.1)" xfId="658"/>
    <cellStyle name="_FA, CIP (3)" xfId="659"/>
    <cellStyle name="_February accruals report" xfId="660"/>
    <cellStyle name="_February accruals report from Meirambek" xfId="661"/>
    <cellStyle name="_FFF" xfId="662"/>
    <cellStyle name="_FFF 2" xfId="663"/>
    <cellStyle name="_FFF_EGRES-2_transfer" xfId="664"/>
    <cellStyle name="_FFF_New Form10_2" xfId="665"/>
    <cellStyle name="_FFF_New Form10_2 2" xfId="666"/>
    <cellStyle name="_FFF_New Form10_2_EGRES-2_transfer" xfId="667"/>
    <cellStyle name="_FFF_Nsi" xfId="668"/>
    <cellStyle name="_FFF_Nsi 2" xfId="669"/>
    <cellStyle name="_FFF_Nsi_1" xfId="670"/>
    <cellStyle name="_FFF_Nsi_1 2" xfId="671"/>
    <cellStyle name="_FFF_Nsi_1_EGRES-2_transfer" xfId="672"/>
    <cellStyle name="_FFF_Nsi_139" xfId="673"/>
    <cellStyle name="_FFF_Nsi_139 2" xfId="674"/>
    <cellStyle name="_FFF_Nsi_139_EGRES-2_transfer" xfId="675"/>
    <cellStyle name="_FFF_Nsi_140" xfId="676"/>
    <cellStyle name="_FFF_Nsi_140 2" xfId="677"/>
    <cellStyle name="_FFF_Nsi_140(Зах)" xfId="678"/>
    <cellStyle name="_FFF_Nsi_140(Зах) 2" xfId="679"/>
    <cellStyle name="_FFF_Nsi_140(Зах)_EGRES-2_transfer" xfId="680"/>
    <cellStyle name="_FFF_Nsi_140_EGRES-2_transfer" xfId="681"/>
    <cellStyle name="_FFF_Nsi_140_mod" xfId="682"/>
    <cellStyle name="_FFF_Nsi_140_mod 2" xfId="683"/>
    <cellStyle name="_FFF_Nsi_140_mod_EGRES-2_transfer" xfId="684"/>
    <cellStyle name="_FFF_Nsi_EGRES-2_transfer" xfId="685"/>
    <cellStyle name="_FFF_Summary" xfId="686"/>
    <cellStyle name="_FFF_Summary 2" xfId="687"/>
    <cellStyle name="_FFF_Summary_EGRES-2_transfer" xfId="688"/>
    <cellStyle name="_FFF_Tax_form_1кв_3" xfId="689"/>
    <cellStyle name="_FFF_Tax_form_1кв_3 2" xfId="690"/>
    <cellStyle name="_FFF_Tax_form_1кв_3_EGRES-2_transfer" xfId="691"/>
    <cellStyle name="_FFF_БКЭ" xfId="692"/>
    <cellStyle name="_FFF_БКЭ 2" xfId="693"/>
    <cellStyle name="_FFF_БКЭ_EGRES-2_transfer" xfId="694"/>
    <cellStyle name="_Fial LLP - Loans - Audit 6m 07" xfId="695"/>
    <cellStyle name="_Fial LLP - Loans - Audit 6m 07_Корректировки(1)" xfId="696"/>
    <cellStyle name="_Fial LLP - Payroll - Audit 6m 07" xfId="697"/>
    <cellStyle name="_Fial LLP - PPE - Audit 6m 07" xfId="698"/>
    <cellStyle name="_FIAL_Accounts Payable_2007 Audit" xfId="699"/>
    <cellStyle name="_Final_Book_010301" xfId="700"/>
    <cellStyle name="_Final_Book_010301 2" xfId="701"/>
    <cellStyle name="_Final_Book_010301_EGRES-2_transfer" xfId="702"/>
    <cellStyle name="_Final_Book_010301_New Form10_2" xfId="703"/>
    <cellStyle name="_Final_Book_010301_New Form10_2 2" xfId="704"/>
    <cellStyle name="_Final_Book_010301_New Form10_2_EGRES-2_transfer" xfId="705"/>
    <cellStyle name="_Final_Book_010301_Nsi" xfId="706"/>
    <cellStyle name="_Final_Book_010301_Nsi 2" xfId="707"/>
    <cellStyle name="_Final_Book_010301_Nsi_1" xfId="708"/>
    <cellStyle name="_Final_Book_010301_Nsi_1 2" xfId="709"/>
    <cellStyle name="_Final_Book_010301_Nsi_1_EGRES-2_transfer" xfId="710"/>
    <cellStyle name="_Final_Book_010301_Nsi_139" xfId="711"/>
    <cellStyle name="_Final_Book_010301_Nsi_139 2" xfId="712"/>
    <cellStyle name="_Final_Book_010301_Nsi_139_EGRES-2_transfer" xfId="713"/>
    <cellStyle name="_Final_Book_010301_Nsi_140" xfId="714"/>
    <cellStyle name="_Final_Book_010301_Nsi_140 2" xfId="715"/>
    <cellStyle name="_Final_Book_010301_Nsi_140(Зах)" xfId="716"/>
    <cellStyle name="_Final_Book_010301_Nsi_140(Зах) 2" xfId="717"/>
    <cellStyle name="_Final_Book_010301_Nsi_140(Зах)_EGRES-2_transfer" xfId="718"/>
    <cellStyle name="_Final_Book_010301_Nsi_140_EGRES-2_transfer" xfId="719"/>
    <cellStyle name="_Final_Book_010301_Nsi_140_mod" xfId="720"/>
    <cellStyle name="_Final_Book_010301_Nsi_140_mod 2" xfId="721"/>
    <cellStyle name="_Final_Book_010301_Nsi_140_mod_EGRES-2_transfer" xfId="722"/>
    <cellStyle name="_Final_Book_010301_Nsi_EGRES-2_transfer" xfId="723"/>
    <cellStyle name="_Final_Book_010301_Summary" xfId="724"/>
    <cellStyle name="_Final_Book_010301_Summary 2" xfId="725"/>
    <cellStyle name="_Final_Book_010301_Summary_EGRES-2_transfer" xfId="726"/>
    <cellStyle name="_Final_Book_010301_Tax_form_1кв_3" xfId="727"/>
    <cellStyle name="_Final_Book_010301_Tax_form_1кв_3 2" xfId="728"/>
    <cellStyle name="_Final_Book_010301_Tax_form_1кв_3_EGRES-2_transfer" xfId="729"/>
    <cellStyle name="_Final_Book_010301_БКЭ" xfId="730"/>
    <cellStyle name="_Final_Book_010301_БКЭ 2" xfId="731"/>
    <cellStyle name="_Final_Book_010301_БКЭ_EGRES-2_transfer" xfId="732"/>
    <cellStyle name="_Final_Kherson_IAS 39" xfId="733"/>
    <cellStyle name="_FINAL_Revenue_31-Dec-06" xfId="734"/>
    <cellStyle name="_FINAL_Revenue_31-Dec-06 2" xfId="735"/>
    <cellStyle name="_Finance Income and Expense" xfId="736"/>
    <cellStyle name="_Finance Income and Expense 2" xfId="737"/>
    <cellStyle name="_Financial_aids_SE" xfId="738"/>
    <cellStyle name="_Fininc.exp_HO_09" xfId="739"/>
    <cellStyle name="_Fininc.exp_HO_09 2" xfId="740"/>
    <cellStyle name="_FM_Quartzite LLC_v 0.5" xfId="741"/>
    <cellStyle name="_For Elvira" xfId="742"/>
    <cellStyle name="_forex final_07" xfId="743"/>
    <cellStyle name="_FOREX Interim" xfId="744"/>
    <cellStyle name="_Forex_FIAL_07" xfId="745"/>
    <cellStyle name="_FOREX_final" xfId="746"/>
    <cellStyle name="_Forms RAS_v3_29122008_PV" xfId="747"/>
    <cellStyle name="_Forms RAS_v4_16.01.2009" xfId="748"/>
    <cellStyle name="_Forms RAS_v7_17.02.2009" xfId="749"/>
    <cellStyle name="_FORX_AnP_Interim_2007" xfId="750"/>
    <cellStyle name="_FS " xfId="751"/>
    <cellStyle name="_FS 07 &amp; 5m 08 LAST " xfId="752"/>
    <cellStyle name="_FS 2005 (Сверка с оборотносальдовой)" xfId="753"/>
    <cellStyle name="_FS 30 June 2006" xfId="754"/>
    <cellStyle name="_FS 30 June 2006 (final version)" xfId="755"/>
    <cellStyle name="_FS 30 June 2008" xfId="756"/>
    <cellStyle name="_FS 31 December 2006" xfId="757"/>
    <cellStyle name="_FS Check List_June 2006 07_Nov_06" xfId="758"/>
    <cellStyle name="_FS forms_RAS_GPN" xfId="759"/>
    <cellStyle name="_FS_FS&amp;Notes RAS_GPN_08.12.08._AE_v2" xfId="760"/>
    <cellStyle name="_G&amp;A" xfId="761"/>
    <cellStyle name="_G&amp;A 2" xfId="762"/>
    <cellStyle name="_G&amp;A_AST" xfId="763"/>
    <cellStyle name="_G&amp;A_ATR" xfId="764"/>
    <cellStyle name="_GAAP - Фин расшифровки (5) май  2005 СМЗ" xfId="765"/>
    <cellStyle name="_GM" xfId="766"/>
    <cellStyle name="_GM on Utexam loan" xfId="767"/>
    <cellStyle name="_GM on Utexam loan_C03. A4. TS_Lancaster_Petroleum_12m 2008 restatement LAST" xfId="768"/>
    <cellStyle name="_GM on Utexam loan_FS 30 Sept 2008" xfId="769"/>
    <cellStyle name="_GM on Utexam loan_IFRS 5 -NK Disposal group" xfId="770"/>
    <cellStyle name="_GM on Utexam loan_LP-OB Check 1.01.2009" xfId="771"/>
    <cellStyle name="_GM on Utexam loan_North_Karpovskiy_spin-off" xfId="772"/>
    <cellStyle name="_GM on Utexam loan_OAR" xfId="773"/>
    <cellStyle name="_GM on Utexam loan_Transformation_schedule_Lancaster_Petroleum_30092009_ v3" xfId="774"/>
    <cellStyle name="_GM on Utexam loan_TS" xfId="775"/>
    <cellStyle name="_GM on Utexam loan_U2.100 Cons" xfId="776"/>
    <cellStyle name="_GM on Utexam loan_U3.100-LS" xfId="777"/>
    <cellStyle name="_Gorvodokanal - Payroll" xfId="778"/>
    <cellStyle name="_Graphs for AstanaAgro" xfId="779"/>
    <cellStyle name="_Graphs&amp;Tables" xfId="780"/>
    <cellStyle name="_Graphs_Kazakhstan" xfId="781"/>
    <cellStyle name="_GROUP FORMS SAMRUK KAZYNA 6M09_v2" xfId="782"/>
    <cellStyle name="_GRP_MREK_6m 2009_FINAL" xfId="783"/>
    <cellStyle name="_GRP_NovaZinc_9 months ended 31.12.06" xfId="784"/>
    <cellStyle name="_Gulliay Dec4" xfId="785"/>
    <cellStyle name="_H Investment in associates 2005" xfId="786"/>
    <cellStyle name="_H1. Investments 6m 2007" xfId="787"/>
    <cellStyle name="_H1.405 Fin Inv (AFS)" xfId="788"/>
    <cellStyle name="_Head Office 6M09" xfId="789"/>
    <cellStyle name="_HEAD OFFICE SE Review 300609" xfId="790"/>
    <cellStyle name="_HEAD OFFICE SE Review 300609 2" xfId="791"/>
    <cellStyle name="_Historical information" xfId="792"/>
    <cellStyle name="_IAS39" xfId="793"/>
    <cellStyle name="_ICA DT_Tax Rate Change Analysis" xfId="794"/>
    <cellStyle name="_Intercompany March" xfId="795"/>
    <cellStyle name="_Intercompany March 2" xfId="796"/>
    <cellStyle name="_Interest income received (2)" xfId="797"/>
    <cellStyle name="_International Comps Weekly" xfId="798"/>
    <cellStyle name="_Intracompany Settlements" xfId="799"/>
    <cellStyle name="_Inv_Raw materials_31.12.07" xfId="800"/>
    <cellStyle name="_Inv_Raw materials_31.12.07 2" xfId="801"/>
    <cellStyle name="_Inventory" xfId="802"/>
    <cellStyle name="_Inventory - KMTF final 2008" xfId="803"/>
    <cellStyle name="_Inventory reserve-PBC" xfId="804"/>
    <cellStyle name="_Inventory_DL as of 21.05.08" xfId="805"/>
    <cellStyle name="_Inventory_UGZhDT_10m_2007" xfId="806"/>
    <cellStyle name="_Inventory_UGZhDT_5m_2007" xfId="807"/>
    <cellStyle name="_Inventory_UGZhDT_5m_2007 2" xfId="808"/>
    <cellStyle name="_Irkut summary" xfId="809"/>
    <cellStyle name="_ISKENU" xfId="810"/>
    <cellStyle name="_ISKENU 2" xfId="811"/>
    <cellStyle name="_Issue_Receipts to SubCont" xfId="812"/>
    <cellStyle name="_JE revenue 2007" xfId="813"/>
    <cellStyle name="_JSC Remput - PPE - AuP 2007" xfId="814"/>
    <cellStyle name="_JSC Remput - PPE - AuP 2007 2" xfId="815"/>
    <cellStyle name="_JSC ZhZh-Remput - AuP 2007" xfId="816"/>
    <cellStyle name="_K 1000 FA impairment test_with taxes_v2" xfId="817"/>
    <cellStyle name="_K Property, plant and equipment 2005_07.03.06" xfId="818"/>
    <cellStyle name="_K. Fixed Assets Cons YE" xfId="819"/>
    <cellStyle name="_K. PP&amp;E cost model_2002-2004" xfId="820"/>
    <cellStyle name="_K.2. PPE movemement disclosure 2005" xfId="821"/>
    <cellStyle name="_K.410" xfId="822"/>
    <cellStyle name="_K500" xfId="823"/>
    <cellStyle name="_KAM  GUP Consortiums Capex Invoices Summary as of 250505 (2)" xfId="824"/>
    <cellStyle name="_KAM PL Contract commitments, June 26, 2003" xfId="825"/>
    <cellStyle name="_Kazchrome_7m2007" xfId="826"/>
    <cellStyle name="_Kazchrome_Aksu Payroll_Final 2006" xfId="827"/>
    <cellStyle name="_Kazchrome_Aksu Payroll_ToD_Final 2006" xfId="828"/>
    <cellStyle name="_Kazchrome_Aksu_Payroll_Interim_2006" xfId="829"/>
    <cellStyle name="_KazKuat_consolidation_2007" xfId="830"/>
    <cellStyle name="_KazKuat_consolidation_2007 2" xfId="831"/>
    <cellStyle name="_KazKuat_consolidation_2007_EGRES-2_transfer" xfId="832"/>
    <cellStyle name="_Kcell_FA deductions_2007" xfId="833"/>
    <cellStyle name="_Kcell_WHT_2007" xfId="834"/>
    <cellStyle name="_Kcell_WHT_RC VAT_2007" xfId="835"/>
    <cellStyle name="_KMG_Forms_Sample Intergroup Operations_KMG Level_V01_sdb" xfId="836"/>
    <cellStyle name="_KMTF_Revenue_30.06.08" xfId="837"/>
    <cellStyle name="_KNGD_Cash_2007" xfId="838"/>
    <cellStyle name="_KNGD_CoS_07" xfId="839"/>
    <cellStyle name="_KNGD_CoS_07 2" xfId="840"/>
    <cellStyle name="_KNGD_Loan_08_Final" xfId="841"/>
    <cellStyle name="_KNGD_Other P&amp;L_07" xfId="842"/>
    <cellStyle name="_KNGD_Other P&amp;L_07 2" xfId="843"/>
    <cellStyle name="_KNGD_Other P&amp;L_08" xfId="844"/>
    <cellStyle name="_KNGD_Other P&amp;L_08 2" xfId="845"/>
    <cellStyle name="_KNGD_PPE_08" xfId="846"/>
    <cellStyle name="_Knoxwil" xfId="847"/>
    <cellStyle name="_Kolzhan &amp; Orient Summary Analysis" xfId="848"/>
    <cellStyle name="_Komi Economic Update April 2007 II" xfId="849"/>
    <cellStyle name="_Komi Economic Update April 2007 II 2" xfId="850"/>
    <cellStyle name="_KTG consolidation H1 2006 (PBC)" xfId="851"/>
    <cellStyle name="_KTO неконс 12мес 06г основные средства" xfId="852"/>
    <cellStyle name="_KZ101 Kazakhstan Aluminium Smelter_06-2007" xfId="853"/>
    <cellStyle name="_KZ101 Kazakhstan Aluminium Smelter_06-2007_GRF" xfId="854"/>
    <cellStyle name="_KZ102_ Aluminium of Kazakhstan_1008_SUB1" xfId="855"/>
    <cellStyle name="_KZ103_Zhairemskiy Gok_12-2007" xfId="856"/>
    <cellStyle name="_KZ107_EEK_6month_2007 " xfId="857"/>
    <cellStyle name="_KZ167_2gtr_2007 посл..вар." xfId="858"/>
    <cellStyle name="_KZ167_5month_2007_28.06.07-16" xfId="859"/>
    <cellStyle name="_KZ167_Zholzhondeushy JSC_0608_SUB1" xfId="860"/>
    <cellStyle name="_KZ167_ZholzhondeushyJSC_1208_SUB1" xfId="861"/>
    <cellStyle name="_L Intangible assets 2005" xfId="862"/>
    <cellStyle name="_Lead" xfId="863"/>
    <cellStyle name="_Lead loans" xfId="864"/>
    <cellStyle name="_Leasing - KMTF Group 6M_2009" xfId="865"/>
    <cellStyle name="_List  Adjustment 2004" xfId="866"/>
    <cellStyle name="_LJ_Capitalization_2006-2007" xfId="867"/>
    <cellStyle name="_LJ_FA recon. 2006-2007" xfId="868"/>
    <cellStyle name="_LJ_Salaries recon. 2006-2007" xfId="869"/>
    <cellStyle name="_Loan disclosure" xfId="870"/>
    <cellStyle name="_Loan EKT Summary" xfId="871"/>
    <cellStyle name="_Loan EKT Summary 2" xfId="872"/>
    <cellStyle name="_loans 2007" xfId="873"/>
    <cellStyle name="_Loans Payable - KMTF JSC 6M_2009 " xfId="874"/>
    <cellStyle name="_Loans_30-Sep-07" xfId="875"/>
    <cellStyle name="_Loans_31.12.07" xfId="876"/>
    <cellStyle name="_Loans_Lior Corporation_2Q_2008" xfId="877"/>
    <cellStyle name="_Loans_UOG_2009" xfId="878"/>
    <cellStyle name="_Loans_UOG_2009 2" xfId="879"/>
    <cellStyle name="_Mapping YTD AUG SMZ (03.09.2007)" xfId="880"/>
    <cellStyle name="_Master Budget 2008 v11" xfId="881"/>
    <cellStyle name="_Master Budget 2008 v11 2" xfId="882"/>
    <cellStyle name="_Master Budget 2008 v11 3" xfId="883"/>
    <cellStyle name="_Master Budget 2008 v11 4" xfId="884"/>
    <cellStyle name="_Master Budget 2008 v11 5" xfId="885"/>
    <cellStyle name="_Materiality matrix" xfId="886"/>
    <cellStyle name="_MOL_Caspian_2005_1_3_work_2file_08-05" xfId="887"/>
    <cellStyle name="_MOL_Caspian_2005_1_3_work_2file_08-05 2" xfId="888"/>
    <cellStyle name="_MOL_Caspian_2005_1_3_work_2file_08-05_UGL_FS_Dec_2009" xfId="889"/>
    <cellStyle name="_MOL_Caspian_2005_1_3_work_file_09-05" xfId="890"/>
    <cellStyle name="_MOL_Caspian_2005_1_3_work_file_09-05 2" xfId="891"/>
    <cellStyle name="_MOL_Caspian_2005_1_3_work_file_09-05_UGL_FS_Dec_2009" xfId="892"/>
    <cellStyle name="_Monthly Accounts Analysis IS December" xfId="893"/>
    <cellStyle name="_Monthly Accounts Analysis IS December 2" xfId="894"/>
    <cellStyle name="_Movement" xfId="895"/>
    <cellStyle name="_movement_1" xfId="896"/>
    <cellStyle name="_N.3 Employee Liabilities" xfId="897"/>
    <cellStyle name="_N.Accounts Payable_LH_2007" xfId="898"/>
    <cellStyle name="_N1.Payables" xfId="899"/>
    <cellStyle name="_N1.Payables_KMG Alatau_YE" xfId="900"/>
    <cellStyle name="_N308-Int payb 684" xfId="901"/>
    <cellStyle name="_N320-TOL" xfId="902"/>
    <cellStyle name="_New_Sofi" xfId="903"/>
    <cellStyle name="_New_Sofi 2" xfId="904"/>
    <cellStyle name="_New_Sofi_EGRES-2_transfer" xfId="905"/>
    <cellStyle name="_New_Sofi_FFF" xfId="906"/>
    <cellStyle name="_New_Sofi_FFF 2" xfId="907"/>
    <cellStyle name="_New_Sofi_FFF_EGRES-2_transfer" xfId="908"/>
    <cellStyle name="_New_Sofi_New Form10_2" xfId="909"/>
    <cellStyle name="_New_Sofi_New Form10_2 2" xfId="910"/>
    <cellStyle name="_New_Sofi_New Form10_2_EGRES-2_transfer" xfId="911"/>
    <cellStyle name="_New_Sofi_Nsi" xfId="912"/>
    <cellStyle name="_New_Sofi_Nsi 2" xfId="913"/>
    <cellStyle name="_New_Sofi_Nsi_1" xfId="914"/>
    <cellStyle name="_New_Sofi_Nsi_1 2" xfId="915"/>
    <cellStyle name="_New_Sofi_Nsi_1_EGRES-2_transfer" xfId="916"/>
    <cellStyle name="_New_Sofi_Nsi_139" xfId="917"/>
    <cellStyle name="_New_Sofi_Nsi_139 2" xfId="918"/>
    <cellStyle name="_New_Sofi_Nsi_139_EGRES-2_transfer" xfId="919"/>
    <cellStyle name="_New_Sofi_Nsi_140" xfId="920"/>
    <cellStyle name="_New_Sofi_Nsi_140 2" xfId="921"/>
    <cellStyle name="_New_Sofi_Nsi_140(Зах)" xfId="922"/>
    <cellStyle name="_New_Sofi_Nsi_140(Зах) 2" xfId="923"/>
    <cellStyle name="_New_Sofi_Nsi_140(Зах)_EGRES-2_transfer" xfId="924"/>
    <cellStyle name="_New_Sofi_Nsi_140_EGRES-2_transfer" xfId="925"/>
    <cellStyle name="_New_Sofi_Nsi_140_mod" xfId="926"/>
    <cellStyle name="_New_Sofi_Nsi_140_mod 2" xfId="927"/>
    <cellStyle name="_New_Sofi_Nsi_140_mod_EGRES-2_transfer" xfId="928"/>
    <cellStyle name="_New_Sofi_Nsi_EGRES-2_transfer" xfId="929"/>
    <cellStyle name="_New_Sofi_Summary" xfId="930"/>
    <cellStyle name="_New_Sofi_Summary 2" xfId="931"/>
    <cellStyle name="_New_Sofi_Summary_EGRES-2_transfer" xfId="932"/>
    <cellStyle name="_New_Sofi_Tax_form_1кв_3" xfId="933"/>
    <cellStyle name="_New_Sofi_Tax_form_1кв_3 2" xfId="934"/>
    <cellStyle name="_New_Sofi_Tax_form_1кв_3_EGRES-2_transfer" xfId="935"/>
    <cellStyle name="_New_Sofi_БКЭ" xfId="936"/>
    <cellStyle name="_New_Sofi_БКЭ 2" xfId="937"/>
    <cellStyle name="_New_Sofi_БКЭ_EGRES-2_transfer" xfId="938"/>
    <cellStyle name="_Non_OPER_07_5_month" xfId="939"/>
    <cellStyle name="_Nsi" xfId="940"/>
    <cellStyle name="_Nsi 2" xfId="941"/>
    <cellStyle name="_Nsi_EGRES-2_transfer" xfId="942"/>
    <cellStyle name="_Nurzhanar V6_2008_02_12" xfId="943"/>
    <cellStyle name="_№2 Форма по КЭШ" xfId="944"/>
    <cellStyle name="_№2 Форма по КЭШ Асель" xfId="945"/>
    <cellStyle name="_O. Taxes -02 Yassy" xfId="946"/>
    <cellStyle name="_O.Taxes" xfId="947"/>
    <cellStyle name="_O.Taxes 2" xfId="948"/>
    <cellStyle name="_O.Taxes 2004" xfId="949"/>
    <cellStyle name="_O.Taxes 2005" xfId="950"/>
    <cellStyle name="_O.Taxes ATS 04" xfId="951"/>
    <cellStyle name="_O.Taxes ATS 04_A5.2-IFRS 7" xfId="952"/>
    <cellStyle name="_O.Taxes ATS 04_Sheet1" xfId="953"/>
    <cellStyle name="_O.Taxes KTO" xfId="954"/>
    <cellStyle name="_O.Taxes KTO 2" xfId="955"/>
    <cellStyle name="_O.Taxes_A5.2-IFRS 7" xfId="956"/>
    <cellStyle name="_O.Taxes_Sheet1" xfId="957"/>
    <cellStyle name="_O.Taxes-MT_2" xfId="958"/>
    <cellStyle name="_O.Taxes-MT_2 2" xfId="959"/>
    <cellStyle name="_O.Taxes-MT_2_A5.2-IFRS 7" xfId="960"/>
    <cellStyle name="_O.Taxes-MT_2_Sheet1" xfId="961"/>
    <cellStyle name="_O-600" xfId="962"/>
    <cellStyle name="_OAR" xfId="963"/>
    <cellStyle name="_OB_KMTF Ltd'" xfId="964"/>
    <cellStyle name="_OB_SI (31.03.08)" xfId="965"/>
    <cellStyle name="_OBOROT4411" xfId="966"/>
    <cellStyle name="_OBOROT4411 2" xfId="967"/>
    <cellStyle name="_OBOROT4411_A5.2-IFRS 7" xfId="968"/>
    <cellStyle name="_OBOROT4411_Sheet1" xfId="969"/>
    <cellStyle name="_Oils only" xfId="970"/>
    <cellStyle name="_Oman_1Q 2007" xfId="971"/>
    <cellStyle name="_Opening balances - KMTF Group 6M_2009" xfId="972"/>
    <cellStyle name="_Operating&amp;financial lease" xfId="973"/>
    <cellStyle name="_OPEX analysis" xfId="974"/>
    <cellStyle name="_O-Taxes_Final_03" xfId="975"/>
    <cellStyle name="_O-Taxes_Final_03 2" xfId="976"/>
    <cellStyle name="_O-Taxes_Final_03_A5.2-IFRS 7" xfId="977"/>
    <cellStyle name="_O-Taxes_Final_03_Sheet1" xfId="978"/>
    <cellStyle name="_O-Taxes_TH KMG_03" xfId="979"/>
    <cellStyle name="_O-Taxes_TH KMG_03 2" xfId="980"/>
    <cellStyle name="_Other P&amp;L" xfId="981"/>
    <cellStyle name="_Other P&amp;L 2" xfId="982"/>
    <cellStyle name="_Others Adjustment 1999-2003" xfId="983"/>
    <cellStyle name="_OTIS_2007_Adv.given" xfId="984"/>
    <cellStyle name="_OTIS_2007_AR" xfId="985"/>
    <cellStyle name="_OTIS_2007_AR updated" xfId="986"/>
    <cellStyle name="_Otis_CoS_Final'07" xfId="987"/>
    <cellStyle name="_OTIS_Disclosure_Other reseivables_Final'07" xfId="988"/>
    <cellStyle name="_Otis_G&amp;A_2007" xfId="989"/>
    <cellStyle name="_P&amp;L 2009-13" xfId="990"/>
    <cellStyle name="_P&amp;L Details" xfId="991"/>
    <cellStyle name="_P&amp;L Eliminations" xfId="992"/>
    <cellStyle name="_P&amp;L for December" xfId="993"/>
    <cellStyle name="_P&amp;L JUL actual w-o adjust" xfId="994"/>
    <cellStyle name="_P.ARO 1Q 2007" xfId="995"/>
    <cellStyle name="_PAP Ltd KMTF" xfId="996"/>
    <cellStyle name="_Payroll" xfId="997"/>
    <cellStyle name="_Payroll 2" xfId="998"/>
    <cellStyle name="_Payroll Samruk-Energy 9m 2008" xfId="999"/>
    <cellStyle name="_Payroll_31.12.06" xfId="1000"/>
    <cellStyle name="_Payroll_Nova Zinc_2006" xfId="1001"/>
    <cellStyle name="_PBC Consolidated forms 14_apr_2006" xfId="1002"/>
    <cellStyle name="_PBC_financial_aid_2009" xfId="1003"/>
    <cellStyle name="_PKKR Workover  Driling Materials 1H2006A vs 1H2006B" xfId="1004"/>
    <cellStyle name="_PKKR_effective interest rate calculation_revised" xfId="1005"/>
    <cellStyle name="_PKKR_effective interest rate calculation_revised 2" xfId="1006"/>
    <cellStyle name="_PL BKMPO April actual without DTA" xfId="1007"/>
    <cellStyle name="_PL BKMPO February actual without DTA" xfId="1008"/>
    <cellStyle name="_PL BKMPO January actual without DTA" xfId="1009"/>
    <cellStyle name="_PL BKMPO March actual without DTA" xfId="1010"/>
    <cellStyle name="_PL BKMPO May actual without DTA 13 06 06" xfId="1011"/>
    <cellStyle name="_PL BKMPO May actual without DTA 13 06 06_corrected" xfId="1012"/>
    <cellStyle name="_Plug" xfId="1013"/>
    <cellStyle name="_Plug_ARO_figures_2004" xfId="1014"/>
    <cellStyle name="_Plug_Depletion calc 6m 2004" xfId="1015"/>
    <cellStyle name="_Plug_PBC 6m 2004 Lenina mine all" xfId="1016"/>
    <cellStyle name="_Plug_PBC Lenina mine support for adjs  6m 2004" xfId="1017"/>
    <cellStyle name="_Plug_Transformation_Lenina mine_12m2003_NGW adj" xfId="1018"/>
    <cellStyle name="_Plug_Transformation_Sibirginskiy mine_6m2004 NGW" xfId="1019"/>
    <cellStyle name="_Plug_ГААП 1 полугодие от Том.раз." xfId="1020"/>
    <cellStyle name="_Plug_ГААП 6 месяцев 2004г Ленина испр" xfId="1021"/>
    <cellStyle name="_Plug_Дополнение к  GAAP 1 полуг 2004 г" xfId="1022"/>
    <cellStyle name="_Plug_РВС ГААП 6 мес 03 Ленина" xfId="1023"/>
    <cellStyle name="_Plug_РВС_ ш. Ленина_01.03.04 adj" xfId="1024"/>
    <cellStyle name="_Plug_Р-з Сибиргинский 6 мес 2004 GAAP" xfId="1025"/>
    <cellStyle name="_Plug_Ф3" xfId="1026"/>
    <cellStyle name="_Plug_Шахта_Сибиргинская" xfId="1027"/>
    <cellStyle name="_PMK_Excise_2007" xfId="1028"/>
    <cellStyle name="_PMK_RCVAT_2007" xfId="1029"/>
    <cellStyle name="_PMK_Tax lead 2007" xfId="1030"/>
    <cellStyle name="_PMK_VAT_2007" xfId="1031"/>
    <cellStyle name="_PMK_WHT_2007" xfId="1032"/>
    <cellStyle name="_PP&amp;E rolforward" xfId="1033"/>
    <cellStyle name="_PP&amp;E_adjustments" xfId="1034"/>
    <cellStyle name="_PP&amp;E_KNGD" xfId="1035"/>
    <cellStyle name="_PP&amp;E_KNGD 2" xfId="1036"/>
    <cellStyle name="_ppe recon 5mtd20061" xfId="1037"/>
    <cellStyle name="_PPE Roll-Fwd" xfId="1038"/>
    <cellStyle name="_PPE_Disclosure_2008" xfId="1039"/>
    <cellStyle name="_Preliminary analitycs_PKTH" xfId="1040"/>
    <cellStyle name="_Preliminary analitycs_PKTH (draft)" xfId="1041"/>
    <cellStyle name="_Preliminary analytics_CPC-K_2006" xfId="1042"/>
    <cellStyle name="_Preliminary analytics_SI" xfId="1043"/>
    <cellStyle name="_Preliminary AnP" xfId="1044"/>
    <cellStyle name="_Prepayments interest" xfId="1045"/>
    <cellStyle name="_PRICE_1C" xfId="1046"/>
    <cellStyle name="_PRICE_1C 2" xfId="5177"/>
    <cellStyle name="_Production Allocated Deloitte_05_June_2007" xfId="1047"/>
    <cellStyle name="_Q. Borrowings 1Q 2007" xfId="1048"/>
    <cellStyle name="_Q.100" xfId="1049"/>
    <cellStyle name="_Q.Loans" xfId="1050"/>
    <cellStyle name="_Q100 Lead" xfId="1051"/>
    <cellStyle name="_QTZ LOM BUDGET 250507 v1" xfId="1052"/>
    <cellStyle name="_QTZ LOM BUDGET рабочий" xfId="1053"/>
    <cellStyle name="_RAS_DKY11" xfId="1054"/>
    <cellStyle name="_RAS_DKY1-2" xfId="1055"/>
    <cellStyle name="_rates2008" xfId="1056"/>
    <cellStyle name="_rates2008 2" xfId="1057"/>
    <cellStyle name="_Reconciliation of fin and prelim fs" xfId="1058"/>
    <cellStyle name="_Refinery_O.Taxes_my version" xfId="1059"/>
    <cellStyle name="_Refinery_O.Taxes_my version 2" xfId="1060"/>
    <cellStyle name="_Refinery_O.Taxes_my version_A5.2-IFRS 7" xfId="1061"/>
    <cellStyle name="_Refinery_O.Taxes_my version_Sheet1" xfId="1062"/>
    <cellStyle name="_Registers_for taxes" xfId="1063"/>
    <cellStyle name="_Report" xfId="1064"/>
    <cellStyle name="_Revenue" xfId="1065"/>
    <cellStyle name="_revenue 2007 final" xfId="1066"/>
    <cellStyle name="_Revenue_31.12.07_Altius" xfId="1067"/>
    <cellStyle name="_Revenue_31.12.07_Altius 2" xfId="1068"/>
    <cellStyle name="_revenue_classification" xfId="1069"/>
    <cellStyle name="_Revised Transformation schedule_2005_04 June" xfId="1070"/>
    <cellStyle name="_Risk of SO_WHT_RCVAT_2007" xfId="1071"/>
    <cellStyle name="_RJE_AJE" xfId="1072"/>
    <cellStyle name="_Rosa_DCF_21 06 07_last (2)" xfId="1073"/>
    <cellStyle name="_Rosa_DCF_21.06.07_last" xfId="1074"/>
    <cellStyle name="_RP_6m09" xfId="1075"/>
    <cellStyle name="_RP_6m09 2" xfId="1076"/>
    <cellStyle name="_SAD" xfId="1077"/>
    <cellStyle name="_Salary" xfId="1078"/>
    <cellStyle name="_Salary 2" xfId="1079"/>
    <cellStyle name="_Salary payable Test" xfId="1080"/>
    <cellStyle name="_Salary payable Test_741" xfId="1081"/>
    <cellStyle name="_Salary payable Test_C03. A4. TS_Lancaster_Petroleum_12m 2008 restatement LAST" xfId="1082"/>
    <cellStyle name="_Salary payable Test_DEPT" xfId="1083"/>
    <cellStyle name="_Salary payable Test_IFRS 5 -NK Disposal group" xfId="1084"/>
    <cellStyle name="_Salary payable Test_K 1000 FA impairment test_with taxes_v2" xfId="1085"/>
    <cellStyle name="_Salary payable Test_LP-OB Check 1.01.2009" xfId="1086"/>
    <cellStyle name="_Salary payable Test_North_Karpovskiy_spin-off" xfId="1087"/>
    <cellStyle name="_Salary payable Test_OAR" xfId="1088"/>
    <cellStyle name="_Salary payable Test_PL" xfId="1089"/>
    <cellStyle name="_Salary payable Test_RD KMG" xfId="1090"/>
    <cellStyle name="_Salary payable Test_Transformation_schedule_Lancaster_Petroleum_30092009_ v3" xfId="1091"/>
    <cellStyle name="_Salary payable Test_TS" xfId="1092"/>
    <cellStyle name="_Salary payable Test_U2.100 Cons" xfId="1093"/>
    <cellStyle name="_Salary payable Test_U2.120-FA sales" xfId="1094"/>
    <cellStyle name="_Salary payable Test_U2.320 CL" xfId="1095"/>
    <cellStyle name="_Salary payable Test_U2.430 CL" xfId="1096"/>
    <cellStyle name="_Salary payable Test_U2.510 CL " xfId="1097"/>
    <cellStyle name="_Salary payable Test_U2.610 CL" xfId="1098"/>
    <cellStyle name="_Salary payable Test_U3.100-LS" xfId="1099"/>
    <cellStyle name="_Salary payable Test_U3.310-Fin inc" xfId="1100"/>
    <cellStyle name="_Salary payable Test_U3.320 Fin exp" xfId="1101"/>
    <cellStyle name="_Salary payable Test_U3.330 Forex" xfId="1102"/>
    <cellStyle name="_Salary payable Test_VB.Payroll_Gmedia_2007" xfId="1103"/>
    <cellStyle name="_Salary payable Test_ДДС 30.09.09" xfId="1104"/>
    <cellStyle name="_Salary payable Test_Финансовая отчетность" xfId="1105"/>
    <cellStyle name="_Sales''" xfId="1106"/>
    <cellStyle name="_sales 2008" xfId="1107"/>
    <cellStyle name="_Sales 6month 2008" xfId="1108"/>
    <cellStyle name="_Sales cut off July 31 2007" xfId="1109"/>
    <cellStyle name="_Sales_30 Jun'07" xfId="1110"/>
    <cellStyle name="_Sales_31 May'07" xfId="1111"/>
    <cellStyle name="_Sales_Final'07.xls" xfId="1112"/>
    <cellStyle name="_Sampling_07_08" xfId="1113"/>
    <cellStyle name="_Samruk Energo Head office" xfId="1114"/>
    <cellStyle name="_Samruk Energy HO Summary-1 300609" xfId="1115"/>
    <cellStyle name="_Samruk Energy HO Summary-1 300609 2" xfId="1116"/>
    <cellStyle name="_Samruk Kazyna template" xfId="1117"/>
    <cellStyle name="_Samruk-Energy 2008_consolidation окончат версия" xfId="1118"/>
    <cellStyle name="_Samruk-Energy 2008_consolidation_comparatives" xfId="1119"/>
    <cellStyle name="_Samruk-Energy_2008_Bor to 1C" xfId="1120"/>
    <cellStyle name="_Samruk-Energy_2008_Borrowings" xfId="1121"/>
    <cellStyle name="_Samruk-Energy_2008_Borrowings_revised" xfId="1122"/>
    <cellStyle name="_Samruk-Energy_2008_Borrowings_revised 2" xfId="1123"/>
    <cellStyle name="_Samruk-Energy_2008_Borrowings_revised last" xfId="1124"/>
    <cellStyle name="_Samruk-Energy_2008_Borrowings_revised last 2" xfId="1125"/>
    <cellStyle name="_Samruk-Energy_2008_Fin aid" xfId="1126"/>
    <cellStyle name="_Service Commitments Feb 29 2004" xfId="1127"/>
    <cellStyle name="_Sheet1" xfId="1128"/>
    <cellStyle name="_Sheet1 2" xfId="1129"/>
    <cellStyle name="_Sheet1_09.Cash_5months2006" xfId="1130"/>
    <cellStyle name="_Sheet1_1" xfId="1131"/>
    <cellStyle name="_Sheet1_1_O.3000_CIT and DT tax_2008 (ey)" xfId="1132"/>
    <cellStyle name="_Sheet1_1_Sheet1" xfId="1133"/>
    <cellStyle name="_Sheet1_1_ДДС 30.09.09" xfId="1134"/>
    <cellStyle name="_Sheet1_A4. TS 30 June 2006" xfId="1135"/>
    <cellStyle name="_Sheet1_A4. TS 30 June 2006_741" xfId="1136"/>
    <cellStyle name="_Sheet1_A4. TS 30 June 2006_C03. A4. TS_Lancaster_Petroleum_12m 2008 restatement LAST" xfId="1137"/>
    <cellStyle name="_Sheet1_A4. TS 30 June 2006_DEPT" xfId="1138"/>
    <cellStyle name="_Sheet1_A4. TS 30 June 2006_IFRS 5 -NK Disposal group" xfId="1139"/>
    <cellStyle name="_Sheet1_A4. TS 30 June 2006_K 1000 FA impairment test_with taxes_v2" xfId="1140"/>
    <cellStyle name="_Sheet1_A4. TS 30 June 2006_LP-OB Check 1.01.2009" xfId="1141"/>
    <cellStyle name="_Sheet1_A4. TS 30 June 2006_North_Karpovskiy_spin-off" xfId="1142"/>
    <cellStyle name="_Sheet1_A4. TS 30 June 2006_OAR" xfId="1143"/>
    <cellStyle name="_Sheet1_A4. TS 30 June 2006_PL" xfId="1144"/>
    <cellStyle name="_Sheet1_A4. TS 30 June 2006_RD KMG" xfId="1145"/>
    <cellStyle name="_Sheet1_A4. TS 30 June 2006_Transformation_schedule_Lancaster_Petroleum_30092009_ v3" xfId="1146"/>
    <cellStyle name="_Sheet1_A4. TS 30 June 2006_TS" xfId="1147"/>
    <cellStyle name="_Sheet1_A4. TS 30 June 2006_U2.100 Cons" xfId="1148"/>
    <cellStyle name="_Sheet1_A4. TS 30 June 2006_U2.120-FA sales" xfId="1149"/>
    <cellStyle name="_Sheet1_A4. TS 30 June 2006_U2.320 CL" xfId="1150"/>
    <cellStyle name="_Sheet1_A4. TS 30 June 2006_U2.430 CL" xfId="1151"/>
    <cellStyle name="_Sheet1_A4. TS 30 June 2006_U2.510 CL " xfId="1152"/>
    <cellStyle name="_Sheet1_A4. TS 30 June 2006_U2.610 CL" xfId="1153"/>
    <cellStyle name="_Sheet1_A4. TS 30 June 2006_U3.100-LS" xfId="1154"/>
    <cellStyle name="_Sheet1_A4. TS 30 June 2006_U3.310-Fin inc" xfId="1155"/>
    <cellStyle name="_Sheet1_A4. TS 30 June 2006_U3.320 Fin exp" xfId="1156"/>
    <cellStyle name="_Sheet1_A4. TS 30 June 2006_U3.330 Forex" xfId="1157"/>
    <cellStyle name="_Sheet1_A4.1 Transformation" xfId="1158"/>
    <cellStyle name="_Sheet1_A4.1 TS" xfId="1159"/>
    <cellStyle name="_Sheet1_A4.2_A4.3_SAD" xfId="1160"/>
    <cellStyle name="_Sheet1_Book1" xfId="1161"/>
    <cellStyle name="_Sheet1_CAP 1" xfId="1162"/>
    <cellStyle name="_Sheet1_CAP 1_741" xfId="1163"/>
    <cellStyle name="_Sheet1_CAP 1_C03. A4. TS_Lancaster_Petroleum_12m 2008 restatement LAST" xfId="1164"/>
    <cellStyle name="_Sheet1_CAP 1_DEPT" xfId="1165"/>
    <cellStyle name="_Sheet1_CAP 1_IFRS 5 -NK Disposal group" xfId="1166"/>
    <cellStyle name="_Sheet1_CAP 1_K 1000 FA impairment test_with taxes_v2" xfId="1167"/>
    <cellStyle name="_Sheet1_CAP 1_LP-OB Check 1.01.2009" xfId="1168"/>
    <cellStyle name="_Sheet1_CAP 1_North_Karpovskiy_spin-off" xfId="1169"/>
    <cellStyle name="_Sheet1_CAP 1_OAR" xfId="1170"/>
    <cellStyle name="_Sheet1_CAP 1_PL" xfId="1171"/>
    <cellStyle name="_Sheet1_CAP 1_RD KMG" xfId="1172"/>
    <cellStyle name="_Sheet1_CAP 1_Transformation_schedule_Lancaster_Petroleum_30092009_ v3" xfId="1173"/>
    <cellStyle name="_Sheet1_CAP 1_TS" xfId="1174"/>
    <cellStyle name="_Sheet1_CAP 1_U2.100 Cons" xfId="1175"/>
    <cellStyle name="_Sheet1_CAP 1_U2.120-FA sales" xfId="1176"/>
    <cellStyle name="_Sheet1_CAP 1_U2.320 CL" xfId="1177"/>
    <cellStyle name="_Sheet1_CAP 1_U2.430 CL" xfId="1178"/>
    <cellStyle name="_Sheet1_CAP 1_U2.510 CL " xfId="1179"/>
    <cellStyle name="_Sheet1_CAP 1_U2.610 CL" xfId="1180"/>
    <cellStyle name="_Sheet1_CAP 1_U3.100-LS" xfId="1181"/>
    <cellStyle name="_Sheet1_CAP 1_U3.310-Fin inc" xfId="1182"/>
    <cellStyle name="_Sheet1_CAP 1_U3.320 Fin exp" xfId="1183"/>
    <cellStyle name="_Sheet1_CAP 1_U3.330 Forex" xfId="1184"/>
    <cellStyle name="_Sheet1_Elimination entries check" xfId="1185"/>
    <cellStyle name="_Sheet1_Elimination entries check_741" xfId="1186"/>
    <cellStyle name="_Sheet1_Elimination entries check_C03. A4. TS_Lancaster_Petroleum_12m 2008 restatement LAST" xfId="1187"/>
    <cellStyle name="_Sheet1_Elimination entries check_DEPT" xfId="1188"/>
    <cellStyle name="_Sheet1_Elimination entries check_IFRS 5 -NK Disposal group" xfId="1189"/>
    <cellStyle name="_Sheet1_Elimination entries check_K 1000 FA impairment test_with taxes_v2" xfId="1190"/>
    <cellStyle name="_Sheet1_Elimination entries check_LP-OB Check 1.01.2009" xfId="1191"/>
    <cellStyle name="_Sheet1_Elimination entries check_North_Karpovskiy_spin-off" xfId="1192"/>
    <cellStyle name="_Sheet1_Elimination entries check_OAR" xfId="1193"/>
    <cellStyle name="_Sheet1_Elimination entries check_PL" xfId="1194"/>
    <cellStyle name="_Sheet1_Elimination entries check_RD KMG" xfId="1195"/>
    <cellStyle name="_Sheet1_Elimination entries check_Transformation_schedule_Lancaster_Petroleum_30092009_ v3" xfId="1196"/>
    <cellStyle name="_Sheet1_Elimination entries check_TS" xfId="1197"/>
    <cellStyle name="_Sheet1_Elimination entries check_U2.100 Cons" xfId="1198"/>
    <cellStyle name="_Sheet1_Elimination entries check_U2.120-FA sales" xfId="1199"/>
    <cellStyle name="_Sheet1_Elimination entries check_U2.320 CL" xfId="1200"/>
    <cellStyle name="_Sheet1_Elimination entries check_U2.430 CL" xfId="1201"/>
    <cellStyle name="_Sheet1_Elimination entries check_U2.510 CL " xfId="1202"/>
    <cellStyle name="_Sheet1_Elimination entries check_U2.610 CL" xfId="1203"/>
    <cellStyle name="_Sheet1_Elimination entries check_U3.100-LS" xfId="1204"/>
    <cellStyle name="_Sheet1_Elimination entries check_U3.310-Fin inc" xfId="1205"/>
    <cellStyle name="_Sheet1_Elimination entries check_U3.320 Fin exp" xfId="1206"/>
    <cellStyle name="_Sheet1_Elimination entries check_U3.330 Forex" xfId="1207"/>
    <cellStyle name="_Sheet1_fin inc_exp template" xfId="1208"/>
    <cellStyle name="_Sheet1_fin inc_exp template_741" xfId="1209"/>
    <cellStyle name="_Sheet1_fin inc_exp template_C03. A4. TS_Lancaster_Petroleum_12m 2008 restatement LAST" xfId="1210"/>
    <cellStyle name="_Sheet1_fin inc_exp template_DEPT" xfId="1211"/>
    <cellStyle name="_Sheet1_fin inc_exp template_IFRS 5 -NK Disposal group" xfId="1212"/>
    <cellStyle name="_Sheet1_fin inc_exp template_K 1000 FA impairment test_with taxes_v2" xfId="1213"/>
    <cellStyle name="_Sheet1_fin inc_exp template_LP-OB Check 1.01.2009" xfId="1214"/>
    <cellStyle name="_Sheet1_fin inc_exp template_North_Karpovskiy_spin-off" xfId="1215"/>
    <cellStyle name="_Sheet1_fin inc_exp template_OAR" xfId="1216"/>
    <cellStyle name="_Sheet1_fin inc_exp template_PL" xfId="1217"/>
    <cellStyle name="_Sheet1_fin inc_exp template_RD KMG" xfId="1218"/>
    <cellStyle name="_Sheet1_fin inc_exp template_Transformation_schedule_Lancaster_Petroleum_30092009_ v3" xfId="1219"/>
    <cellStyle name="_Sheet1_fin inc_exp template_TS" xfId="1220"/>
    <cellStyle name="_Sheet1_fin inc_exp template_U2.100 Cons" xfId="1221"/>
    <cellStyle name="_Sheet1_fin inc_exp template_U2.120-FA sales" xfId="1222"/>
    <cellStyle name="_Sheet1_fin inc_exp template_U2.320 CL" xfId="1223"/>
    <cellStyle name="_Sheet1_fin inc_exp template_U2.430 CL" xfId="1224"/>
    <cellStyle name="_Sheet1_fin inc_exp template_U2.510 CL " xfId="1225"/>
    <cellStyle name="_Sheet1_fin inc_exp template_U2.610 CL" xfId="1226"/>
    <cellStyle name="_Sheet1_fin inc_exp template_U3.100-LS" xfId="1227"/>
    <cellStyle name="_Sheet1_fin inc_exp template_U3.310-Fin inc" xfId="1228"/>
    <cellStyle name="_Sheet1_fin inc_exp template_U3.320 Fin exp" xfId="1229"/>
    <cellStyle name="_Sheet1_fin inc_exp template_U3.330 Forex" xfId="1230"/>
    <cellStyle name="_Sheet1_IFRS7_Consolidated 2008" xfId="1231"/>
    <cellStyle name="_Sheet1_IFRS7_Consolidated 2008_C03. A4. TS_Lancaster_Petroleum_12m 2008 restatement LAST" xfId="1232"/>
    <cellStyle name="_Sheet1_IFRS7_Consolidated 2008_IFRS 5 -NK Disposal group" xfId="1233"/>
    <cellStyle name="_Sheet1_IFRS7_Consolidated 2008_LP-OB Check 1.01.2009" xfId="1234"/>
    <cellStyle name="_Sheet1_IFRS7_Consolidated 2008_North_Karpovskiy_spin-off" xfId="1235"/>
    <cellStyle name="_Sheet1_IFRS7_Consolidated 2008_Transformation_schedule_Lancaster_Petroleum_30092009_ v3" xfId="1236"/>
    <cellStyle name="_Sheet1_IFRS7_Consolidated 2008_Финансовая отчетность" xfId="1237"/>
    <cellStyle name="_Sheet1_O.3000_CIT and DT tax_2008 (ey)" xfId="1238"/>
    <cellStyle name="_Sheet1_OPEX analysis" xfId="1239"/>
    <cellStyle name="_Sheet1_Sheet1" xfId="1240"/>
    <cellStyle name="_Sheet1_Sheet1_1" xfId="1241"/>
    <cellStyle name="_Sheet1_Support for the investment note" xfId="1242"/>
    <cellStyle name="_Sheet1_U1.380" xfId="1243"/>
    <cellStyle name="_Sheet1_U1.380_741" xfId="1244"/>
    <cellStyle name="_Sheet1_U1.380_C03. A4. TS_Lancaster_Petroleum_12m 2008 restatement LAST" xfId="1245"/>
    <cellStyle name="_Sheet1_U1.380_DEPT" xfId="1246"/>
    <cellStyle name="_Sheet1_U1.380_IFRS 5 -NK Disposal group" xfId="1247"/>
    <cellStyle name="_Sheet1_U1.380_K 1000 FA impairment test_with taxes_v2" xfId="1248"/>
    <cellStyle name="_Sheet1_U1.380_LP-OB Check 1.01.2009" xfId="1249"/>
    <cellStyle name="_Sheet1_U1.380_North_Karpovskiy_spin-off" xfId="1250"/>
    <cellStyle name="_Sheet1_U1.380_OAR" xfId="1251"/>
    <cellStyle name="_Sheet1_U1.380_PL" xfId="1252"/>
    <cellStyle name="_Sheet1_U1.380_RD KMG" xfId="1253"/>
    <cellStyle name="_Sheet1_U1.380_Transformation_schedule_Lancaster_Petroleum_30092009_ v3" xfId="1254"/>
    <cellStyle name="_Sheet1_U1.380_TS" xfId="1255"/>
    <cellStyle name="_Sheet1_U1.380_U2.100 Cons" xfId="1256"/>
    <cellStyle name="_Sheet1_U1.380_U2.120-FA sales" xfId="1257"/>
    <cellStyle name="_Sheet1_U1.380_U2.320 CL" xfId="1258"/>
    <cellStyle name="_Sheet1_U1.380_U2.430 CL" xfId="1259"/>
    <cellStyle name="_Sheet1_U1.380_U2.510 CL " xfId="1260"/>
    <cellStyle name="_Sheet1_U1.380_U2.610 CL" xfId="1261"/>
    <cellStyle name="_Sheet1_U1.380_U3.100-LS" xfId="1262"/>
    <cellStyle name="_Sheet1_U1.380_U3.310-Fin inc" xfId="1263"/>
    <cellStyle name="_Sheet1_U1.380_U3.320 Fin exp" xfId="1264"/>
    <cellStyle name="_Sheet1_U1.380_U3.330 Forex" xfId="1265"/>
    <cellStyle name="_Sheet1_ДДС 30.09.09" xfId="1266"/>
    <cellStyle name="_Sheet1_Запрос (LLP's)" xfId="1267"/>
    <cellStyle name="_Sheet1_Запрос (LLP's)_741" xfId="1268"/>
    <cellStyle name="_Sheet1_Запрос (LLP's)_C03. A4. TS_Lancaster_Petroleum_12m 2008 restatement LAST" xfId="1269"/>
    <cellStyle name="_Sheet1_Запрос (LLP's)_DEPT" xfId="1270"/>
    <cellStyle name="_Sheet1_Запрос (LLP's)_IFRS 5 -NK Disposal group" xfId="1271"/>
    <cellStyle name="_Sheet1_Запрос (LLP's)_K 1000 FA impairment test_with taxes_v2" xfId="1272"/>
    <cellStyle name="_Sheet1_Запрос (LLP's)_LP-OB Check 1.01.2009" xfId="1273"/>
    <cellStyle name="_Sheet1_Запрос (LLP's)_North_Karpovskiy_spin-off" xfId="1274"/>
    <cellStyle name="_Sheet1_Запрос (LLP's)_OAR" xfId="1275"/>
    <cellStyle name="_Sheet1_Запрос (LLP's)_PL" xfId="1276"/>
    <cellStyle name="_Sheet1_Запрос (LLP's)_RD KMG" xfId="1277"/>
    <cellStyle name="_Sheet1_Запрос (LLP's)_Transformation_schedule_Lancaster_Petroleum_30092009_ v3" xfId="1278"/>
    <cellStyle name="_Sheet1_Запрос (LLP's)_TS" xfId="1279"/>
    <cellStyle name="_Sheet1_Запрос (LLP's)_U2.100 Cons" xfId="1280"/>
    <cellStyle name="_Sheet1_Запрос (LLP's)_U2.120-FA sales" xfId="1281"/>
    <cellStyle name="_Sheet1_Запрос (LLP's)_U2.320 CL" xfId="1282"/>
    <cellStyle name="_Sheet1_Запрос (LLP's)_U2.430 CL" xfId="1283"/>
    <cellStyle name="_Sheet1_Запрос (LLP's)_U2.510 CL " xfId="1284"/>
    <cellStyle name="_Sheet1_Запрос (LLP's)_U2.610 CL" xfId="1285"/>
    <cellStyle name="_Sheet1_Запрос (LLP's)_U3.100-LS" xfId="1286"/>
    <cellStyle name="_Sheet1_Запрос (LLP's)_U3.310-Fin inc" xfId="1287"/>
    <cellStyle name="_Sheet1_Запрос (LLP's)_U3.320 Fin exp" xfId="1288"/>
    <cellStyle name="_Sheet1_Запрос (LLP's)_U3.330 Forex" xfId="1289"/>
    <cellStyle name="_Sheet1_Книга1" xfId="1290"/>
    <cellStyle name="_Sheet1_Книга1_741" xfId="1291"/>
    <cellStyle name="_Sheet1_Книга1_DEPT" xfId="1292"/>
    <cellStyle name="_Sheet1_Книга1_K 1000 FA impairment test_with taxes_v2" xfId="1293"/>
    <cellStyle name="_Sheet1_Книга1_PL" xfId="1294"/>
    <cellStyle name="_Sheet1_Книга1_RD KMG" xfId="1295"/>
    <cellStyle name="_Sheet1_Книга1_TS" xfId="1296"/>
    <cellStyle name="_Sheet1_Книга1_U2.100 Cons" xfId="1297"/>
    <cellStyle name="_Sheet1_Книга1_U2.120-FA sales" xfId="1298"/>
    <cellStyle name="_Sheet1_Книга1_U2.320 CL" xfId="1299"/>
    <cellStyle name="_Sheet1_Книга1_U2.430 CL" xfId="1300"/>
    <cellStyle name="_Sheet1_Книга1_U2.510 CL " xfId="1301"/>
    <cellStyle name="_Sheet1_Книга1_U2.610 CL" xfId="1302"/>
    <cellStyle name="_Sheet1_Книга1_U3.100-LS" xfId="1303"/>
    <cellStyle name="_Sheet1_Книга1_U3.310-Fin inc" xfId="1304"/>
    <cellStyle name="_Sheet1_Книга1_U3.320 Fin exp" xfId="1305"/>
    <cellStyle name="_Sheet1_Книга1_U3.330 Forex" xfId="1306"/>
    <cellStyle name="_Sheet2" xfId="1307"/>
    <cellStyle name="_Sheet2_C03. A4. TS_Lancaster_Petroleum_12m 2008 restatement LAST" xfId="1308"/>
    <cellStyle name="_Sheet2_DEPT" xfId="1309"/>
    <cellStyle name="_Sheet2_E1. Advances, Prepaid and Other expences 9m 2007" xfId="1310"/>
    <cellStyle name="_Sheet2_IFRS 5 -NK Disposal group" xfId="1311"/>
    <cellStyle name="_Sheet2_K 1000 FA impairment test_with taxes_v2" xfId="1312"/>
    <cellStyle name="_Sheet2_K. PP&amp;E 6m 2007" xfId="1313"/>
    <cellStyle name="_Sheet2_K. PP&amp;E 9m 2007" xfId="1314"/>
    <cellStyle name="_Sheet2_LP-OB Check 1.01.2009" xfId="1315"/>
    <cellStyle name="_Sheet2_North_Karpovskiy_spin-off" xfId="1316"/>
    <cellStyle name="_Sheet2_P.ARO 9m 2007" xfId="1317"/>
    <cellStyle name="_Sheet2_Transformation_schedule_Lancaster_Petroleum_30092009_ v3" xfId="1318"/>
    <cellStyle name="_Sheet2_U1. Revenues 9month_2007" xfId="1319"/>
    <cellStyle name="_Sheet3" xfId="1320"/>
    <cellStyle name="_Sheet5" xfId="1321"/>
    <cellStyle name="_Sheet5_Трансформационная таблица_RUSSIAN_UPDATED_ARO" xfId="1322"/>
    <cellStyle name="_Sheet7" xfId="1323"/>
    <cellStyle name="_Simons Holding final FS - Feb 21" xfId="1324"/>
    <cellStyle name="_Simons Holding final FS - Feb 21 2" xfId="1325"/>
    <cellStyle name="_SMZ conversion April 2007 (23.05.2007)" xfId="1326"/>
    <cellStyle name="_SMZ conversion March 2006 20.04.2006" xfId="1327"/>
    <cellStyle name="_SMZ conversion May 2006 (uploaded) 26.06.2006" xfId="1328"/>
    <cellStyle name="_SMZ conversion YTD Feb 2006 21.03.2006 DK (with feed back) adjusted to 2005" xfId="1329"/>
    <cellStyle name="_SO_2006_ARO" xfId="1330"/>
    <cellStyle name="_SO_2006_Historical costs" xfId="1331"/>
    <cellStyle name="_SO_ADA_Final'07 updated" xfId="1332"/>
    <cellStyle name="_SO_Adv Given_Final'07" xfId="1333"/>
    <cellStyle name="_SO_Advances Given_Final'07" xfId="1334"/>
    <cellStyle name="_SO_CIT in return to CIT in P&amp;L" xfId="1335"/>
    <cellStyle name="_SO_Other P&amp;L_Final'07" xfId="1336"/>
    <cellStyle name="_SO_Related party_2006" xfId="1337"/>
    <cellStyle name="_SO_RJE advances_Final'07" xfId="1338"/>
    <cellStyle name="_Social sphere objects Emba" xfId="1339"/>
    <cellStyle name="_SSGPO Business Plan RUS_2007_075(120307) СТРАТ" xfId="1340"/>
    <cellStyle name="_SSGPO JSC v2_07.11_11 10 мес" xfId="1341"/>
    <cellStyle name="_Standalone_KNGD_30.06.2009" xfId="1342"/>
    <cellStyle name="_Standalone_KNGD_30.06.2009 2" xfId="1343"/>
    <cellStyle name="_Summary Group Model" xfId="1344"/>
    <cellStyle name="_Summary Group Model 2" xfId="1345"/>
    <cellStyle name="_support for adj" xfId="1346"/>
    <cellStyle name="_Supporting working files" xfId="1347"/>
    <cellStyle name="_T11. Sale Details" xfId="1348"/>
    <cellStyle name="_T9. Sale Details" xfId="1349"/>
    <cellStyle name="_Targeted Testing Revenue - mine" xfId="1350"/>
    <cellStyle name="_TAX CAP 2006_VAT table" xfId="1351"/>
    <cellStyle name="_Tax Table" xfId="1352"/>
    <cellStyle name="_Tax vs Acc" xfId="1353"/>
    <cellStyle name="_Tax vs IS method" xfId="1354"/>
    <cellStyle name="_TAXES (branches)" xfId="1355"/>
    <cellStyle name="_TAXES (branches) 2" xfId="1356"/>
    <cellStyle name="_TB_2006" xfId="1357"/>
    <cellStyle name="_TB_2006_Корректировки(1)" xfId="1358"/>
    <cellStyle name="_TB_30.06.07 with AJE_check" xfId="1359"/>
    <cellStyle name="_TC June 07" xfId="1360"/>
    <cellStyle name="_TOD-PAYROLL 2007-Aksu" xfId="1361"/>
    <cellStyle name="_Transfer Berik O. Taxes KRG" xfId="1362"/>
    <cellStyle name="_Transformation table" xfId="1363"/>
    <cellStyle name="_TS" xfId="1364"/>
    <cellStyle name="_TS AJE 2004 with supporting cal'ns_FINAL" xfId="1365"/>
    <cellStyle name="_TT" xfId="1366"/>
    <cellStyle name="_Turgai Petroleum - Payroll ToD" xfId="1367"/>
    <cellStyle name="_U CWIP 5MTD2006" xfId="1368"/>
    <cellStyle name="_U Fixed Assets 5MTD2006" xfId="1369"/>
    <cellStyle name="_U Property, plant and equipment 5MTD2006" xfId="1370"/>
    <cellStyle name="_U1. Revenue_2007 " xfId="1371"/>
    <cellStyle name="_U1. Revenues 1Q 2006" xfId="1372"/>
    <cellStyle name="_U1.310-Domestic" xfId="1373"/>
    <cellStyle name="_U1.330-Other" xfId="1374"/>
    <cellStyle name="_U2.1 Payroll" xfId="1375"/>
    <cellStyle name="_U2.100 Cons" xfId="1376"/>
    <cellStyle name="_U2.700  Payroll testing" xfId="1377"/>
    <cellStyle name="_U2.BT payroll analytics" xfId="1378"/>
    <cellStyle name="_U2.BT payroll analytics_741" xfId="1379"/>
    <cellStyle name="_U2.BT payroll analytics_C03. A4. TS_Lancaster_Petroleum_12m 2008 restatement LAST" xfId="1380"/>
    <cellStyle name="_U2.BT payroll analytics_DEPT" xfId="1381"/>
    <cellStyle name="_U2.BT payroll analytics_IFRS 5 -NK Disposal group" xfId="1382"/>
    <cellStyle name="_U2.BT payroll analytics_K 1000 FA impairment test_with taxes_v2" xfId="1383"/>
    <cellStyle name="_U2.BT payroll analytics_LP-OB Check 1.01.2009" xfId="1384"/>
    <cellStyle name="_U2.BT payroll analytics_North_Karpovskiy_spin-off" xfId="1385"/>
    <cellStyle name="_U2.BT payroll analytics_OAR" xfId="1386"/>
    <cellStyle name="_U2.BT payroll analytics_PL" xfId="1387"/>
    <cellStyle name="_U2.BT payroll analytics_RD KMG" xfId="1388"/>
    <cellStyle name="_U2.BT payroll analytics_Transformation_schedule_Lancaster_Petroleum_30092009_ v3" xfId="1389"/>
    <cellStyle name="_U2.BT payroll analytics_TS" xfId="1390"/>
    <cellStyle name="_U2.BT payroll analytics_U2.100 Cons" xfId="1391"/>
    <cellStyle name="_U2.BT payroll analytics_U2.120-FA sales" xfId="1392"/>
    <cellStyle name="_U2.BT payroll analytics_U2.320 CL" xfId="1393"/>
    <cellStyle name="_U2.BT payroll analytics_U2.430 CL" xfId="1394"/>
    <cellStyle name="_U2.BT payroll analytics_U2.510 CL " xfId="1395"/>
    <cellStyle name="_U2.BT payroll analytics_U2.610 CL" xfId="1396"/>
    <cellStyle name="_U2.BT payroll analytics_U3.100-LS" xfId="1397"/>
    <cellStyle name="_U2.BT payroll analytics_U3.310-Fin inc" xfId="1398"/>
    <cellStyle name="_U2.BT payroll analytics_U3.320 Fin exp" xfId="1399"/>
    <cellStyle name="_U2.BT payroll analytics_U3.330 Forex" xfId="1400"/>
    <cellStyle name="_U2.BT payroll analytics_VB.Payroll_Gmedia_2007" xfId="1401"/>
    <cellStyle name="_U2.BT payroll analytics_ДДС 30.09.09" xfId="1402"/>
    <cellStyle name="_U2.BT payroll analytics_Финансовая отчетность" xfId="1403"/>
    <cellStyle name="_U2.Cost of Sales" xfId="1404"/>
    <cellStyle name="_U2-110-SubLead" xfId="1405"/>
    <cellStyle name="_U2-300" xfId="1406"/>
    <cellStyle name="_U3.100-LS" xfId="1407"/>
    <cellStyle name="_U3.310-Fin inc" xfId="1408"/>
    <cellStyle name="_U3.320 Fin exp" xfId="1409"/>
    <cellStyle name="_U3.330 Forex" xfId="1410"/>
    <cellStyle name="_U3.Other sales and expenses 12m 2007" xfId="1411"/>
    <cellStyle name="_U6.Other Income &amp; Expenses 12m2006" xfId="1412"/>
    <cellStyle name="_UB.Other Income_2007" xfId="1413"/>
    <cellStyle name="_UGL_OPEX_11m2008" xfId="1414"/>
    <cellStyle name="_UGL_OPEX_11m2008 2" xfId="1415"/>
    <cellStyle name="_ukpf_2007_GnA" xfId="1416"/>
    <cellStyle name="_UOG_G&amp;A_Final_2008" xfId="1417"/>
    <cellStyle name="_UOG_Inventory_11m 09" xfId="1418"/>
    <cellStyle name="_UOG_Inventory_11m 09 2" xfId="1419"/>
    <cellStyle name="_UOG_Inventory_FINAL 2009" xfId="1420"/>
    <cellStyle name="_UOG_Inventory_FINAL 2009 2" xfId="1421"/>
    <cellStyle name="_UOG_payroll_Final_2008" xfId="1422"/>
    <cellStyle name="_UP10 Billed Accrual for April 2005 checked by PC" xfId="1423"/>
    <cellStyle name="_UPF_Sales_2008" xfId="1424"/>
    <cellStyle name="_Vacation Provision" xfId="1425"/>
    <cellStyle name="_VACATIONS" xfId="1426"/>
    <cellStyle name="_VB.300" xfId="1427"/>
    <cellStyle name="_VB.300_1" xfId="1428"/>
    <cellStyle name="_VB.400" xfId="1429"/>
    <cellStyle name="_VB.Payroll_TTG_2007" xfId="1430"/>
    <cellStyle name="_VD.G&amp;A_12m_ 2007" xfId="1431"/>
    <cellStyle name="_vypl_июнь" xfId="1432"/>
    <cellStyle name="_WHT" xfId="1433"/>
    <cellStyle name="_WHT and RCVAT" xfId="1434"/>
    <cellStyle name="_WHT SE headoffice" xfId="1435"/>
    <cellStyle name="_WHT_ SE_HO_2009" xfId="1436"/>
    <cellStyle name="_working (version 2)" xfId="1437"/>
    <cellStyle name="_Workings for DinyelNeft 2006_08 FS_Nur" xfId="1438"/>
    <cellStyle name="_Workings for DinyelNeft 2006_08 FS_Nur 2" xfId="1439"/>
    <cellStyle name="_Workings for DinyelNeft 2007 FS_Nur" xfId="1440"/>
    <cellStyle name="_Workings for DinyelNeft 2007 FS_Nur 2" xfId="1441"/>
    <cellStyle name="_Workings for KNGD 07&amp;08 FS_NUR" xfId="1442"/>
    <cellStyle name="_Workings for KNGD 07&amp;08 FS_NUR 2" xfId="1443"/>
    <cellStyle name="_Workings for KNGD 09 FS_DJ" xfId="1444"/>
    <cellStyle name="_Workings for KNGD 09 FS_DJ 2" xfId="1445"/>
    <cellStyle name="_Worksheet in (C) 2262 Transformation Table 30.06" xfId="1446"/>
    <cellStyle name="_Worksheet in (C) 2262 Transformation Table 30.06 2" xfId="1447"/>
    <cellStyle name="_Worksheet in (C) 2331 List of AJE, RJE for 6m2008 Review" xfId="1448"/>
    <cellStyle name="_Worksheet in (C) 2331 List of AJE, RJE for 6m2008 Review 2" xfId="1449"/>
    <cellStyle name="_Worksheet in (C) 5642 Corrected FA movement and Depreciation recalculation (w o revaluation)" xfId="1450"/>
    <cellStyle name="_Worksheet in (C) 5643 FA movement Dec 2007" xfId="1451"/>
    <cellStyle name="_Worksheet in (C) 6140 Accounts payable 6 month 2008-APC" xfId="1452"/>
    <cellStyle name="_Worksheet in (C) 6140 Accounts payable 6 month 2008-APC 2" xfId="1453"/>
    <cellStyle name="_Worksheet in 2272 Elimination PPE" xfId="1454"/>
    <cellStyle name="_Worksheet in 2272 Elimination PPE 2" xfId="1455"/>
    <cellStyle name="_Worksheet in 5350 Aging analysis 31 12 2006 UPDATE-2" xfId="1456"/>
    <cellStyle name="_WP_VAT_LJ_2007" xfId="1457"/>
    <cellStyle name="_X Intangible assets 5MTD2005" xfId="1458"/>
    <cellStyle name="_X1.1000 Reconciliation of taxes" xfId="1459"/>
    <cellStyle name="_X1.1000 Reconciliation of taxes (TS 34)" xfId="1460"/>
    <cellStyle name="_XRATE_09_BEST" xfId="1461"/>
    <cellStyle name="_YE CIT and DT" xfId="1462"/>
    <cellStyle name="_YE O. Taxes KMGD" xfId="1463"/>
    <cellStyle name="_YE O. Taxes KMGD 2" xfId="1464"/>
    <cellStyle name="_YE trial balance FS Notes" xfId="1465"/>
    <cellStyle name="_YTD July_Kalitva my" xfId="1466"/>
    <cellStyle name="_Zapasnoi COS" xfId="1467"/>
    <cellStyle name="_ZCMS_MON_KLL1" xfId="1468"/>
    <cellStyle name="_ZDEBKRE1-2007" xfId="1469"/>
    <cellStyle name="_А Основные средства 6 месяцев 2006 года (1)" xfId="1470"/>
    <cellStyle name="_А Основные средства 6 месяцев 2006 года (1)1" xfId="1471"/>
    <cellStyle name="_аванс" xfId="1472"/>
    <cellStyle name="_авансы выданные" xfId="1473"/>
    <cellStyle name="_Анализ за 5 месяц 2007 Ситтард1" xfId="1474"/>
    <cellStyle name="_Анализ загрузки мощностей АО Роса" xfId="1475"/>
    <cellStyle name="_Анализ загрузки мощностей_v2" xfId="1476"/>
    <cellStyle name="_Анализ работы подрядч янв_авг 2005" xfId="1477"/>
    <cellStyle name="_АНУ" xfId="1478"/>
    <cellStyle name="_АО УК ГЭС Шаблон ФО Фонда полугодовой 03.06.09" xfId="1479"/>
    <cellStyle name="_АО УК ГЭС Шаблон ФО Фонда полугодовой 03.06.09 2" xfId="1480"/>
    <cellStyle name="_АО ШГЭС Шаблон ФО Фонда полугодовой 03.06.09" xfId="1481"/>
    <cellStyle name="_АО ШГЭС Шаблон ФО Фонда полугодовой 03.06.09 2" xfId="1482"/>
    <cellStyle name="_Аудит-12 мес." xfId="1483"/>
    <cellStyle name="_Баланс за  3 месяцев   2007г МСФО 170407 не посл" xfId="1484"/>
    <cellStyle name="_Баланс за 9месяцев   2006г МСФО 16.10.2006" xfId="1485"/>
    <cellStyle name="_Баланс за 9месяцев   2006г МСФО 30.10.2006" xfId="1486"/>
    <cellStyle name="_Баланс МСФО за 9 м-ев 2006г." xfId="1487"/>
    <cellStyle name="_баланс на 01.07.07" xfId="1488"/>
    <cellStyle name="_баланс-2кв 06г.Акыл" xfId="1489"/>
    <cellStyle name="_БалансРазвер_01.07.10" xfId="1490"/>
    <cellStyle name="_БИЗНЕС-ПЛАН 2004 ГОД 2 вариант" xfId="1491"/>
    <cellStyle name="_БИЗНЕС-ПЛАН 2004 год 3 вар" xfId="1492"/>
    <cellStyle name="_БКМПО 23-05_1" xfId="1493"/>
    <cellStyle name="_БКМПО 23-05_1_C03. A4. TS_KTG v 2" xfId="1494"/>
    <cellStyle name="_БКМПО 23-05_1_Sheet1" xfId="1495"/>
    <cellStyle name="_БП_КНП- 2004 по формам Сибнефти от 18.09.2003" xfId="1496"/>
    <cellStyle name="_бпт Ак" xfId="1497"/>
    <cellStyle name="_БТЭС ФО Фонда полугодовой  22-07-09 2вар" xfId="1498"/>
    <cellStyle name="_БТЭС ФО Фонда полугодовой  22-07-09 2вар 2" xfId="1499"/>
    <cellStyle name="_Бюдж.формы ЗАО АГ" xfId="1500"/>
    <cellStyle name="_Бюджет 2,3,4,5,7,8,9, налоги, акцизы на 01_2004 от 17-25_12_03 " xfId="1501"/>
    <cellStyle name="_бюджет на 2006 (2)" xfId="1502"/>
    <cellStyle name="_Ведомость" xfId="1503"/>
    <cellStyle name="_Ведомость (2)" xfId="1504"/>
    <cellStyle name="_ВнутгрРД" xfId="1505"/>
    <cellStyle name="_Внутрегруповой деб. и кред за 2005г." xfId="1506"/>
    <cellStyle name="_Всего" xfId="1507"/>
    <cellStyle name="_Выборка по дебиторам" xfId="1508"/>
    <cellStyle name="_Выполнение ОТМ Декабрь 2006" xfId="1509"/>
    <cellStyle name="_График капвложений" xfId="1510"/>
    <cellStyle name="_ГРЭС-2 без переоц 12.03.09" xfId="1511"/>
    <cellStyle name="_ГРЭС-2 без переоц 12.03.09 2" xfId="1512"/>
    <cellStyle name="_ГРЭС-2 без переоц 12.03.09_EGRES-2_transfer" xfId="1513"/>
    <cellStyle name="_ГРЭС-2 полугодовой 03 06 09 предварит" xfId="1514"/>
    <cellStyle name="_ГРЭС-2 полугодовой 03 06 09 предварит 2" xfId="1515"/>
    <cellStyle name="_Движ тмз за 9 мес 07г +5 прил+6 прил+резерв РАБ" xfId="1516"/>
    <cellStyle name="_движение по займам за 2007 год" xfId="1517"/>
    <cellStyle name="_дебит кредт задолженность" xfId="1518"/>
    <cellStyle name="_Декларация КПН 2008 от 210109 вечер_230109" xfId="1519"/>
    <cellStyle name="_Депозитные вклады в 2008" xfId="1520"/>
    <cellStyle name="_ДИТАТ ОС АРЕНДА СВОД 2005 пром  16 06 05 для ННГ" xfId="1521"/>
    <cellStyle name="_ДИТАТ ОС АРЕНДА СВОД 2005 пром. 14.06.05 для ННГ" xfId="1522"/>
    <cellStyle name="_Для Е-120 311 РЕЗЕРВ" xfId="1523"/>
    <cellStyle name="_Для элиминирования" xfId="1524"/>
    <cellStyle name="_Добыча угля" xfId="1525"/>
    <cellStyle name="_Дозакл 5 мес.2000" xfId="1526"/>
    <cellStyle name="_Дозакл 5 мес.2000 2" xfId="1527"/>
    <cellStyle name="_Дозакл 5 мес.2000_EGRES-2_transfer" xfId="1528"/>
    <cellStyle name="_дох и расходы для пакета 2007-12 мес с разд" xfId="1529"/>
    <cellStyle name="_доходы расх к балансу" xfId="1530"/>
    <cellStyle name="_Дочки BS-за 2004г. и 6-м.05г MT" xfId="1531"/>
    <cellStyle name="_ДТ-КТ-2007" xfId="1532"/>
    <cellStyle name="_Е120-130 свод" xfId="1533"/>
    <cellStyle name="_ЖНГК за июнь 08г" xfId="1534"/>
    <cellStyle name="_Жолжондеуши-ЕКТ-5 мес.2007г." xfId="1535"/>
    <cellStyle name="_Жолжондеуши-ЕКТ-5 мес.2007г.вар2 с нараст.итогом" xfId="1536"/>
    <cellStyle name="_Жолжондеуши-ЕКТ-6 мес.2007г." xfId="1537"/>
    <cellStyle name="_За I полугодие 2008г" xfId="1538"/>
    <cellStyle name="_Займ 2008 года до ноября2009" xfId="1539"/>
    <cellStyle name="_займы" xfId="1540"/>
    <cellStyle name="_Запрос (LLP's)" xfId="1541"/>
    <cellStyle name="_Инв, отсроч налоги, налоги, ОДДС" xfId="1542"/>
    <cellStyle name="_ирина 2008г." xfId="1543"/>
    <cellStyle name="_Исполнение ТП в 04, 05 и 1кв.06" xfId="1544"/>
    <cellStyle name="_ИТАТ-2003-10 (вар.2)" xfId="1545"/>
    <cellStyle name="_кальк" xfId="1546"/>
    <cellStyle name="_капитал" xfId="1547"/>
    <cellStyle name="_Капитал 2005 г. неконсол." xfId="1548"/>
    <cellStyle name="_Книга1" xfId="1549"/>
    <cellStyle name="_Книга1 формы налогов" xfId="1550"/>
    <cellStyle name="_Книга2" xfId="1551"/>
    <cellStyle name="_Книга2_1" xfId="1552"/>
    <cellStyle name="_Книга3" xfId="1553"/>
    <cellStyle name="_Книга3 2" xfId="1554"/>
    <cellStyle name="_Книга3_EGRES-2_transfer" xfId="1555"/>
    <cellStyle name="_Книга3_New Form10_2" xfId="1556"/>
    <cellStyle name="_Книга3_New Form10_2 2" xfId="1557"/>
    <cellStyle name="_Книга3_New Form10_2_EGRES-2_transfer" xfId="1558"/>
    <cellStyle name="_Книга3_Nsi" xfId="1559"/>
    <cellStyle name="_Книга3_Nsi 2" xfId="1560"/>
    <cellStyle name="_Книга3_Nsi_1" xfId="1561"/>
    <cellStyle name="_Книга3_Nsi_1 2" xfId="1562"/>
    <cellStyle name="_Книга3_Nsi_1_EGRES-2_transfer" xfId="1563"/>
    <cellStyle name="_Книга3_Nsi_139" xfId="1564"/>
    <cellStyle name="_Книга3_Nsi_139 2" xfId="1565"/>
    <cellStyle name="_Книга3_Nsi_139_EGRES-2_transfer" xfId="1566"/>
    <cellStyle name="_Книга3_Nsi_140" xfId="1567"/>
    <cellStyle name="_Книга3_Nsi_140 2" xfId="1568"/>
    <cellStyle name="_Книга3_Nsi_140(Зах)" xfId="1569"/>
    <cellStyle name="_Книга3_Nsi_140(Зах) 2" xfId="1570"/>
    <cellStyle name="_Книга3_Nsi_140(Зах)_EGRES-2_transfer" xfId="1571"/>
    <cellStyle name="_Книга3_Nsi_140_EGRES-2_transfer" xfId="1572"/>
    <cellStyle name="_Книга3_Nsi_140_mod" xfId="1573"/>
    <cellStyle name="_Книга3_Nsi_140_mod 2" xfId="1574"/>
    <cellStyle name="_Книга3_Nsi_140_mod_EGRES-2_transfer" xfId="1575"/>
    <cellStyle name="_Книга3_Nsi_EGRES-2_transfer" xfId="1576"/>
    <cellStyle name="_Книга3_Summary" xfId="1577"/>
    <cellStyle name="_Книга3_Summary 2" xfId="1578"/>
    <cellStyle name="_Книга3_Summary_EGRES-2_transfer" xfId="1579"/>
    <cellStyle name="_Книга3_Tax_form_1кв_3" xfId="1580"/>
    <cellStyle name="_Книга3_Tax_form_1кв_3 2" xfId="1581"/>
    <cellStyle name="_Книга3_Tax_form_1кв_3_EGRES-2_transfer" xfId="1582"/>
    <cellStyle name="_Книга3_БКЭ" xfId="1583"/>
    <cellStyle name="_Книга3_БКЭ 2" xfId="1584"/>
    <cellStyle name="_Книга3_БКЭ_EGRES-2_transfer" xfId="1585"/>
    <cellStyle name="_Книга41" xfId="1586"/>
    <cellStyle name="_Книга5" xfId="1587"/>
    <cellStyle name="_Книга5_C03. A4. TS_KTG v 2" xfId="1588"/>
    <cellStyle name="_Книга5_Sheet1" xfId="1589"/>
    <cellStyle name="_Книга7" xfId="1590"/>
    <cellStyle name="_Книга7 2" xfId="1591"/>
    <cellStyle name="_Книга7_EGRES-2_transfer" xfId="1592"/>
    <cellStyle name="_Книга7_New Form10_2" xfId="1593"/>
    <cellStyle name="_Книга7_New Form10_2 2" xfId="1594"/>
    <cellStyle name="_Книга7_New Form10_2_EGRES-2_transfer" xfId="1595"/>
    <cellStyle name="_Книга7_Nsi" xfId="1596"/>
    <cellStyle name="_Книга7_Nsi 2" xfId="1597"/>
    <cellStyle name="_Книга7_Nsi_1" xfId="1598"/>
    <cellStyle name="_Книга7_Nsi_1 2" xfId="1599"/>
    <cellStyle name="_Книга7_Nsi_1_EGRES-2_transfer" xfId="1600"/>
    <cellStyle name="_Книга7_Nsi_139" xfId="1601"/>
    <cellStyle name="_Книга7_Nsi_139 2" xfId="1602"/>
    <cellStyle name="_Книга7_Nsi_139_EGRES-2_transfer" xfId="1603"/>
    <cellStyle name="_Книга7_Nsi_140" xfId="1604"/>
    <cellStyle name="_Книга7_Nsi_140 2" xfId="1605"/>
    <cellStyle name="_Книга7_Nsi_140(Зах)" xfId="1606"/>
    <cellStyle name="_Книга7_Nsi_140(Зах) 2" xfId="1607"/>
    <cellStyle name="_Книга7_Nsi_140(Зах)_EGRES-2_transfer" xfId="1608"/>
    <cellStyle name="_Книга7_Nsi_140_EGRES-2_transfer" xfId="1609"/>
    <cellStyle name="_Книга7_Nsi_140_mod" xfId="1610"/>
    <cellStyle name="_Книга7_Nsi_140_mod 2" xfId="1611"/>
    <cellStyle name="_Книга7_Nsi_140_mod_EGRES-2_transfer" xfId="1612"/>
    <cellStyle name="_Книга7_Nsi_EGRES-2_transfer" xfId="1613"/>
    <cellStyle name="_Книга7_Summary" xfId="1614"/>
    <cellStyle name="_Книга7_Summary 2" xfId="1615"/>
    <cellStyle name="_Книга7_Summary_EGRES-2_transfer" xfId="1616"/>
    <cellStyle name="_Книга7_Tax_form_1кв_3" xfId="1617"/>
    <cellStyle name="_Книга7_Tax_form_1кв_3 2" xfId="1618"/>
    <cellStyle name="_Книга7_Tax_form_1кв_3_EGRES-2_transfer" xfId="1619"/>
    <cellStyle name="_Книга7_БКЭ" xfId="1620"/>
    <cellStyle name="_Книга7_БКЭ 2" xfId="1621"/>
    <cellStyle name="_Книга7_БКЭ_EGRES-2_transfer" xfId="1622"/>
    <cellStyle name="_Ком. услуги" xfId="1623"/>
    <cellStyle name="_КОНС баланс_ТНК_с дочками" xfId="1624"/>
    <cellStyle name="_Конс КМГ полугодовой" xfId="1625"/>
    <cellStyle name="_Конс КМГ полугодовой 2" xfId="1626"/>
    <cellStyle name="_Консол  фин отчет  по МСФО за 1-кв  2006г " xfId="1627"/>
    <cellStyle name="_Консол  фин отчет  по МСФО за 2005г с измен" xfId="1628"/>
    <cellStyle name="_Консол  фин отчет  по МСФО за 4-месяц   2006г (2)" xfId="1629"/>
    <cellStyle name="_Консол  фин отчет  по МСФО за 5-м  2005г " xfId="1630"/>
    <cellStyle name="_Консолид Фин.Отч.РД КМГдля КМГ за 1 полугодие 2005г оконч." xfId="1631"/>
    <cellStyle name="_консолидированный отчет 12 мес 2006 изм(с разбивкой)" xfId="1632"/>
    <cellStyle name="_консолидированный отчет 2007-12 мес" xfId="1633"/>
    <cellStyle name="_Копия (2) Трансф.табл._6м_2007г" xfId="1634"/>
    <cellStyle name="_Копия баланс на 01 07 07 (3)" xfId="1635"/>
    <cellStyle name="_Копия доходы расх к балансу" xfId="1636"/>
    <cellStyle name="_Копия Консол  фин отчет  по МСФО за 2005г с измен_Aliya" xfId="1637"/>
    <cellStyle name="_Копия Корректировки по ЖГОК с допол" xfId="1638"/>
    <cellStyle name="_Копия Отчетность  МСФО 1 кв 2006" xfId="1639"/>
    <cellStyle name="_Копия УТВЕРЖДЕННЫЙ БЮДЖЕТ на 2004 год(формат КМГ)" xfId="1640"/>
    <cellStyle name="_корректировка" xfId="1641"/>
    <cellStyle name="_корректировка EM" xfId="1642"/>
    <cellStyle name="_Корректировки по ЖГОК" xfId="1643"/>
    <cellStyle name="_Корректировки по суммам ремонтов дорог_IFRS 2007" xfId="1644"/>
    <cellStyle name="_Корректировки_все KZ 101_12-2007_rus" xfId="1645"/>
    <cellStyle name="_Корректировки_Материалы 2007" xfId="1646"/>
    <cellStyle name="_Краткое опис.нкс" xfId="1647"/>
    <cellStyle name="_Кредиты 2005-2006 (аудит)1" xfId="1648"/>
    <cellStyle name="_кригер" xfId="1649"/>
    <cellStyle name="_лимит по рабочим" xfId="1650"/>
    <cellStyle name="_Лист СВ" xfId="1651"/>
    <cellStyle name="_Лист1" xfId="1652"/>
    <cellStyle name="_Лист10" xfId="1653"/>
    <cellStyle name="_Лист10_C03. A4. TS_KTG v 2" xfId="1654"/>
    <cellStyle name="_Лист10_Sheet1" xfId="1655"/>
    <cellStyle name="_Лист11" xfId="1656"/>
    <cellStyle name="_Лист11_C03. A4. TS_KTG v 2" xfId="1657"/>
    <cellStyle name="_Лист11_Sheet1" xfId="1658"/>
    <cellStyle name="_мебель, оборудование инвентарь1207" xfId="1659"/>
    <cellStyle name="_мебель, оборудование инвентарь1207 2" xfId="1660"/>
    <cellStyle name="_ММГ СС-2007" xfId="1661"/>
    <cellStyle name="_МН_Анна" xfId="1662"/>
    <cellStyle name="_МН_Анна_C03. A4. TS_KTG v 2" xfId="1663"/>
    <cellStyle name="_МН_Анна_Sheet1" xfId="1664"/>
    <cellStyle name="_МН_Гуля2" xfId="1665"/>
    <cellStyle name="_МН_Гуля2_C03. A4. TS_KTG v 2" xfId="1666"/>
    <cellStyle name="_МН_Гуля2_Sheet1" xfId="1667"/>
    <cellStyle name="_МНУ " xfId="1668"/>
    <cellStyle name="_Модель по кодам_оконч. 2005" xfId="1669"/>
    <cellStyle name="_мука" xfId="1670"/>
    <cellStyle name="_Налоги 1 кв." xfId="1671"/>
    <cellStyle name="_Налоги 6 мес." xfId="1672"/>
    <cellStyle name="_налоги за 10 мес." xfId="1673"/>
    <cellStyle name="_НГДО-2002-2кв-11" xfId="1674"/>
    <cellStyle name="_НГДО-2002-2кв-11 2" xfId="1675"/>
    <cellStyle name="_НГДО-2002-2кв-12" xfId="1676"/>
    <cellStyle name="_НГДО-2002-2кв-12 2" xfId="1677"/>
    <cellStyle name="_неконсол.баланс за  2005 МСФО" xfId="1678"/>
    <cellStyle name="_НЗП на 2003г." xfId="1679"/>
    <cellStyle name="_НЗП на 2003г. 2" xfId="1680"/>
    <cellStyle name="_НЗП на 2003г._C03. A4. TS_KTG v 2" xfId="1681"/>
    <cellStyle name="_НЗП на 2003г._EGRES-2_transfer" xfId="1682"/>
    <cellStyle name="_НЗП на 2003г._Sheet1" xfId="1683"/>
    <cellStyle name="_НКС 171006" xfId="1684"/>
    <cellStyle name="_нкс 2кв" xfId="1685"/>
    <cellStyle name="_нкс 3 кв" xfId="1686"/>
    <cellStyle name="_НКС11" xfId="1687"/>
    <cellStyle name="_О запросе информации" xfId="1688"/>
    <cellStyle name="_о.с. и тмз на01.06.06г." xfId="1689"/>
    <cellStyle name="_Оборотка Восток new" xfId="1690"/>
    <cellStyle name="_ОДДС" xfId="1691"/>
    <cellStyle name="_Озен Елес  Информация к аудиту за  2005 г" xfId="1692"/>
    <cellStyle name="_ОЗР1" xfId="1693"/>
    <cellStyle name="_ОЗР1_C03. A4. TS_KTG v 2" xfId="1694"/>
    <cellStyle name="_ОЗР1_Sheet1" xfId="1695"/>
    <cellStyle name="_ОНТМ (2)" xfId="1696"/>
    <cellStyle name="_ОС за 2004" xfId="1697"/>
    <cellStyle name="_отдельная отчетность РД КМГ за 2005гс изм.." xfId="1698"/>
    <cellStyle name="_Отсроченный налог по КПН 2007г.Окончат." xfId="1699"/>
    <cellStyle name="_Отсроченный налог по КПН 2007г.Окончат._C03. A4. TS_KTG v 2" xfId="1700"/>
    <cellStyle name="_Отсроченный налог по КПН 2007г.Окончат._Sheet1" xfId="1701"/>
    <cellStyle name="_ОТЧЕТ для ДКФ    06 04 05  (6)" xfId="1702"/>
    <cellStyle name="_ОТЧЕТ для ДКФ    06 04 05  (6) 2" xfId="1703"/>
    <cellStyle name="_Отчет консол (нарастаюЩ) изм  на 31.12.2007" xfId="1704"/>
    <cellStyle name="_отчет ОНГДУ" xfId="1705"/>
    <cellStyle name="_Отчет по группам Арзан (version 1) (8) (2) (4)_rev by product" xfId="1706"/>
    <cellStyle name="_Отчет Форма 2 за 1-е плгд. 2006г.ЗФ на 21.07.2006г.ЗФ" xfId="1707"/>
    <cellStyle name="_Отчет Форма 2 за 9 мес.2006г.на 20.10.2006г.ЗФ" xfId="1708"/>
    <cellStyle name="_ОТЭ" xfId="1709"/>
    <cellStyle name="_Пакет док. к движ.денег(займы) 2007" xfId="1710"/>
    <cellStyle name="_Пакет на полугодовой основе1 полуг.09 г.11" xfId="1711"/>
    <cellStyle name="_ПамятьГИС" xfId="1712"/>
    <cellStyle name="_Перерасчет долевого дохода по доч ТОО" xfId="1713"/>
    <cellStyle name="_питание(AFE)" xfId="1714"/>
    <cellStyle name="_План развития ПТС на 2005-2010 (связи станционной части)" xfId="1715"/>
    <cellStyle name="_План развития ПТС на 2005-2010 (связи станционной части) 2" xfId="1716"/>
    <cellStyle name="_Платежный бюджет БП_2006." xfId="1717"/>
    <cellStyle name="_Полугодовой отчет за 2009 г. АО БГЭС" xfId="1718"/>
    <cellStyle name="_Полугодовой отчет за 2009 г. АО БГЭС 2" xfId="1719"/>
    <cellStyle name="_Полугодовой отчет МРЭК" xfId="1720"/>
    <cellStyle name="_Полугодовой отчет МРЭК 2" xfId="1721"/>
    <cellStyle name="_Прил 8Кратк. долг.деб.зд" xfId="1722"/>
    <cellStyle name="_Прил.  5 к за 2-кв-2006" xfId="1723"/>
    <cellStyle name="_Прил.  5 к за 2-кв-20061" xfId="1724"/>
    <cellStyle name="_Прил.-5 за 2-квар." xfId="1725"/>
    <cellStyle name="_прил.8 стр.016 на 31.10.06г." xfId="1726"/>
    <cellStyle name="_прил12-04" xfId="1727"/>
    <cellStyle name="_Прил9 кред.задолж.2квар.2006" xfId="1728"/>
    <cellStyle name="_Прил9 кред.задолж.2квар.20061" xfId="1729"/>
    <cellStyle name="_Прилож - ООО  ЗН" xfId="1730"/>
    <cellStyle name="_Прилож 1 ОАО Сибнефть - Ноябрьскнефтегаз от 14.06" xfId="1731"/>
    <cellStyle name="_прилож 9 конс для аудита" xfId="1732"/>
    <cellStyle name="_прилож 9 стр 034 130107" xfId="1733"/>
    <cellStyle name="_прилож. 8 120 стр1" xfId="1734"/>
    <cellStyle name="_прилож.5" xfId="1735"/>
    <cellStyle name="_прилож.5 ЦА" xfId="1736"/>
    <cellStyle name="_прилож.8  на 31.03.2007г." xfId="1737"/>
    <cellStyle name="_прилож.8 стр.016" xfId="1738"/>
    <cellStyle name="_прилож.8 стр.016 100107" xfId="1739"/>
    <cellStyle name="_прилож.8 стр.0161 110107" xfId="1740"/>
    <cellStyle name="_прилож.9за 2кварт.20064" xfId="1741"/>
    <cellStyle name="_Прилож.неконсол.баланс за  9м-в 2006 г." xfId="1742"/>
    <cellStyle name="_Приложение 2 (2)" xfId="1743"/>
    <cellStyle name="_Приложение 5" xfId="1744"/>
    <cellStyle name="_Приложение 5 для компании  на 01.10.061" xfId="1745"/>
    <cellStyle name="_Приложение 6" xfId="1746"/>
    <cellStyle name="_Приложение 7Долг.деб.зад-ть" xfId="1747"/>
    <cellStyle name="_Приложение 9 стр 034 стр 041 окон " xfId="1748"/>
    <cellStyle name="_Приложения 6" xfId="1749"/>
    <cellStyle name="_Приложения к формам отчетов" xfId="1750"/>
    <cellStyle name="_Приложения к формам отчетов за  2006г" xfId="1751"/>
    <cellStyle name="_Приложения к формам отчетов за 1-кв 2006г (свод)" xfId="1752"/>
    <cellStyle name="_Приложения к формам отчетов за июнь 2006г" xfId="1753"/>
    <cellStyle name="_Приложения к формам отчетов за май 2006г (свод)" xfId="1754"/>
    <cellStyle name="_Приложения к формам отчетов2" xfId="1755"/>
    <cellStyle name="_Программа на 2005г по направлениям -  от 10 06 05" xfId="1756"/>
    <cellStyle name="_произв.цели - приложение к СНР_айгерим_09.11" xfId="1757"/>
    <cellStyle name="_произв.цели - приложение к СНР_айгерим_09.11 2" xfId="1758"/>
    <cellStyle name="_Публикация 2005" xfId="1759"/>
    <cellStyle name="_Публикация 2005_A5.2-IFRS 7" xfId="1760"/>
    <cellStyle name="_Публикация 2005_A5.2-IFRS 7_C03. A4. TS_Lancaster_Petroleum_12m 2008 restatement LAST" xfId="1761"/>
    <cellStyle name="_Публикация 2005_A5.2-IFRS 7_IFRS 5 -NK Disposal group" xfId="1762"/>
    <cellStyle name="_Публикация 2005_A5.2-IFRS 7_LP-OB Check 1.01.2009" xfId="1763"/>
    <cellStyle name="_Публикация 2005_A5.2-IFRS 7_North_Karpovskiy_spin-off" xfId="1764"/>
    <cellStyle name="_Публикация 2005_A5.2-IFRS 7_Transformation_schedule_Lancaster_Petroleum_30092009_ v3" xfId="1765"/>
    <cellStyle name="_Публикация 2005_A5.2-IFRS 7_Финансовая отчетность" xfId="1766"/>
    <cellStyle name="_Публикация 2005_C03. A4. TS_Lancaster_Petroleum_12m 2008 restatement LAST" xfId="1767"/>
    <cellStyle name="_Публикация 2005_IFRS 5 -NK Disposal group" xfId="1768"/>
    <cellStyle name="_Публикация 2005_LP-OB Check 1.01.2009" xfId="1769"/>
    <cellStyle name="_Публикация 2005_North_Karpovskiy_spin-off" xfId="1770"/>
    <cellStyle name="_Публикация 2005_Sheet1" xfId="1771"/>
    <cellStyle name="_Публикация 2005_Sheet1_C03. A4. TS_Lancaster_Petroleum_12m 2008 restatement LAST" xfId="1772"/>
    <cellStyle name="_Публикация 2005_Sheet1_IFRS 5 -NK Disposal group" xfId="1773"/>
    <cellStyle name="_Публикация 2005_Sheet1_LP-OB Check 1.01.2009" xfId="1774"/>
    <cellStyle name="_Публикация 2005_Sheet1_North_Karpovskiy_spin-off" xfId="1775"/>
    <cellStyle name="_Публикация 2005_Sheet1_Transformation_schedule_Lancaster_Petroleum_30092009_ v3" xfId="1776"/>
    <cellStyle name="_Публикация 2005_Sheet1_Финансовая отчетность" xfId="1777"/>
    <cellStyle name="_Публикация 2005_Transformation_schedule_Lancaster_Petroleum_30092009_ v3" xfId="1778"/>
    <cellStyle name="_РасПадДоб КРС,ПНП,ПРС-2002год" xfId="1779"/>
    <cellStyle name="_РасПадДоб КРС,ПНП,ПРС-2002год 2" xfId="1780"/>
    <cellStyle name="_Распр-ние общей стоим-ти по видам обор(сроки службы) (окон. вариант-2)" xfId="1781"/>
    <cellStyle name="_Расчет себестоимости Аманегльдинского газа" xfId="1782"/>
    <cellStyle name="_расчет янв-июн 2010" xfId="1783"/>
    <cellStyle name="_РасчетЗС15.10.2001гxls" xfId="1784"/>
    <cellStyle name="_РасчетЗС15.10.2001гxls 2" xfId="1785"/>
    <cellStyle name="_расш  к балансу стр 012 021 036 (2)" xfId="1786"/>
    <cellStyle name="_расш. к балансу 1 кв.посл1" xfId="1787"/>
    <cellStyle name="_расш. к балансу 2 кв.посл" xfId="1788"/>
    <cellStyle name="_расш.034,029016" xfId="1789"/>
    <cellStyle name="_Расшифровка резерва за 10  месяцев  2006г  Свод ЗФ" xfId="1790"/>
    <cellStyle name="_Расшифровка резерва за 12  месяцев  2006г  Свод ЗФ" xfId="1791"/>
    <cellStyle name="_Расшифровки аудиторам за 9 мес.2006 г." xfId="1792"/>
    <cellStyle name="_РАСШИФРОВКИ К БАЛАНСУ 2 КВ." xfId="1793"/>
    <cellStyle name="_Расшифровки к балансу за  2007г. по АО ЖГРЭС" xfId="1794"/>
    <cellStyle name="_Расшифровки к балансу за  2007г. по АО ЖГРЭС 2" xfId="1795"/>
    <cellStyle name="_Расшифровки СМИ(консалид) за 2004 год" xfId="1796"/>
    <cellStyle name="_Расшифровки_1кв_2002" xfId="1797"/>
    <cellStyle name="_Расшифровки_1кв_2002 2" xfId="1798"/>
    <cellStyle name="_Расшифровки_1кв_2002_EGRES-2_transfer" xfId="1799"/>
    <cellStyle name="_Регистрация договоров 2003" xfId="1800"/>
    <cellStyle name="_резерв 2007 ПОСЛ" xfId="1801"/>
    <cellStyle name="_РЭ Ф3" xfId="1802"/>
    <cellStyle name="_РЭ Ф3 2" xfId="1803"/>
    <cellStyle name="_РЭ Ф3_EGRES-2_transfer" xfId="1804"/>
    <cellStyle name="_САС-БП 2004 г (2вариант)" xfId="1805"/>
    <cellStyle name="_САС-БП 2004 г (2вариант) ЮКОС" xfId="1806"/>
    <cellStyle name="_сверка для аудитора" xfId="1807"/>
    <cellStyle name="_сверка для аудитора 2" xfId="1808"/>
    <cellStyle name="_сверка для аудитора_A5.2-IFRS 7" xfId="1809"/>
    <cellStyle name="_сверка для аудитора_Sheet1" xfId="1810"/>
    <cellStyle name="_Свод  за декабрь месяц 2007 г.(Часть 3)" xfId="1811"/>
    <cellStyle name="_Свод 687 счета" xfId="1812"/>
    <cellStyle name="_Свод по прогнозу налогов на 2008 г 3  вариант" xfId="1813"/>
    <cellStyle name="_Свод. Консол  фин отчет  по МСФО за 6 мес 2007 г." xfId="1814"/>
    <cellStyle name="_Себестоимость" xfId="1815"/>
    <cellStyle name="_Скорр.бюдж. 2006 г.(с КТО 24.10.)" xfId="1816"/>
    <cellStyle name="_Скорректированный бюджет 07" xfId="1817"/>
    <cellStyle name="_Скорректированный бюджетМунайТас 07" xfId="1818"/>
    <cellStyle name="_СопоставТабл" xfId="1819"/>
    <cellStyle name="_стр 016 при 8" xfId="1820"/>
    <cellStyle name="_стр 016 прил.8" xfId="1821"/>
    <cellStyle name="_стр 021 прил 7" xfId="1822"/>
    <cellStyle name="_стр 029016 прил 8" xfId="1823"/>
    <cellStyle name="_стр 036 прил 9" xfId="1824"/>
    <cellStyle name="_стр 31пр 9" xfId="1825"/>
    <cellStyle name="_стр 491" xfId="1826"/>
    <cellStyle name="_стро 034 прил 9" xfId="1827"/>
    <cellStyle name="_Структура КМГ для отчета 2007 года на 19.12.07" xfId="1828"/>
    <cellStyle name="_С-Э свод 2008год  пр.184 10.03.09" xfId="1829"/>
    <cellStyle name="_С-Э свод 2008год  пр.184 10.03.09 2" xfId="1830"/>
    <cellStyle name="_С-Э свод 2008год  пр.184 10.03.09_EGRES-2_transfer" xfId="1831"/>
    <cellStyle name="_таблица начислении" xfId="1832"/>
    <cellStyle name="_Таблица по НДС Асхат" xfId="1833"/>
    <cellStyle name="_Таблица по НДС Асхат 2" xfId="1834"/>
    <cellStyle name="_ТМЗ Прил.-5 за 2-полуг.06г." xfId="1835"/>
    <cellStyle name="_ТОО БАК МСФО ФИН ОТЧ 31.12.08" xfId="1836"/>
    <cellStyle name="_ТОО БАК МСФО ФИН ОТЧ 31.12.08 2" xfId="1837"/>
    <cellStyle name="_ТОО БК МСФО ФИН ОТЧ 30.06.09" xfId="1838"/>
    <cellStyle name="_ТОО БК МСФО ФИН ОТЧ 31.12.09" xfId="1839"/>
    <cellStyle name="_ТОО Эмбаэнергомунай -2005г" xfId="1840"/>
    <cellStyle name="_торговая" xfId="1841"/>
    <cellStyle name="_Трансформационная_таблица" xfId="1842"/>
    <cellStyle name="_Трансформационная_таблица_v.3_для_клиента" xfId="1843"/>
    <cellStyle name="_Трансформационная_таблица_v.5_для_клиента" xfId="1844"/>
    <cellStyle name="_Трансформация 25 04 05" xfId="1845"/>
    <cellStyle name="_ТС 100 2007 для СЭ разделит баланс" xfId="1846"/>
    <cellStyle name="_ТС 100 2007 для СЭ разделит баланс 2" xfId="1847"/>
    <cellStyle name="_ТС 100 2007 для СЭ разделит баланс_EGRES-2_transfer" xfId="1848"/>
    <cellStyle name="_УНУ" xfId="1849"/>
    <cellStyle name="_Утв СД Бюджет расшиф 29 12 05" xfId="1850"/>
    <cellStyle name="_Утв СД Бюджет расшиф 29 12 05 2" xfId="1851"/>
    <cellStyle name="_УЭУ Ф3" xfId="1852"/>
    <cellStyle name="_УЭУ Ф3 2" xfId="1853"/>
    <cellStyle name="_УЭУ Ф3_EGRES-2_transfer" xfId="1854"/>
    <cellStyle name="_ф о за декабрь 2009г" xfId="1855"/>
    <cellStyle name="_Фин расшифровки (6) июнь 2005  СМЗ" xfId="1856"/>
    <cellStyle name="_Фин.отч. за 9 мес.2007для ауд" xfId="1857"/>
    <cellStyle name="_Финансовая отчетность АоК на 31 октября 2008 года" xfId="1858"/>
    <cellStyle name="_Финансовая отчетность за 1 полуг.2007" xfId="1859"/>
    <cellStyle name="_Финансовая отчетность за год.2007" xfId="1860"/>
    <cellStyle name="_Финансовая отчетность за полугодие 2008" xfId="1861"/>
    <cellStyle name="_Финансовый отчет за 2008г., ЖГРЭС 01.04.09" xfId="1862"/>
    <cellStyle name="_Финансовый отчет за 2008г., ЖГРЭС 01.04.09 2" xfId="1863"/>
    <cellStyle name="_Финансовый отчет за 2008г., ЖГРЭС 01.04.09_EGRES-2_transfer" xfId="1864"/>
    <cellStyle name="_ФО Фонда полугодовой, 22 07 ЖГРЭС" xfId="1865"/>
    <cellStyle name="_ФО Фонда полугодовой, 22 07 ЖГРЭС 2" xfId="1866"/>
    <cellStyle name="_Фонд и план лик" xfId="1867"/>
    <cellStyle name="_ФОРМА" xfId="1868"/>
    <cellStyle name="_ФОРМА 2" xfId="1869"/>
    <cellStyle name="_форма 21 18К1 для доч пп Пермнефть" xfId="1870"/>
    <cellStyle name="_форма 21 18К1 для доч пп Пермнефть 2" xfId="1871"/>
    <cellStyle name="_Форма 29 сч" xfId="1872"/>
    <cellStyle name="_Форма 29 сч_C03. A4. TS_KTG v 2" xfId="1873"/>
    <cellStyle name="_Форма 29 сч_Sheet1" xfId="1874"/>
    <cellStyle name="_Форма ввода для гибкой загрузки КМГ 12.2008" xfId="1875"/>
    <cellStyle name="_Форма для консолидации_2007" xfId="1876"/>
    <cellStyle name="_Форма дуль 2" xfId="1877"/>
    <cellStyle name="_Форма НКС для аудита 01 10 2007г" xfId="1878"/>
    <cellStyle name="_форма по ОС" xfId="1879"/>
    <cellStyle name="_форма по ОС2" xfId="1880"/>
    <cellStyle name="_Форма по ТМЦ 2006 от лаборатории" xfId="1881"/>
    <cellStyle name="_Формы БП_ Юкос (послед)" xfId="1882"/>
    <cellStyle name="_Формы для заводов" xfId="1883"/>
    <cellStyle name="_Формы для заводов_C03. A4. TS_KTG v 2" xfId="1884"/>
    <cellStyle name="_Формы для заводов_Sheet1" xfId="1885"/>
    <cellStyle name="_Формы за 6-м.2006г. (1,2,3)" xfId="1886"/>
    <cellStyle name="_Формы МСФО доработ.14 12 05 ЗА 12 МЕСЯЦЕВ" xfId="1887"/>
    <cellStyle name="_Формы МСФОс для ДЧП(проект) 1" xfId="1888"/>
    <cellStyle name="_Формы МСФОс для ДЧП(расш) " xfId="1889"/>
    <cellStyle name="_Формы МСФОсамый последний" xfId="1890"/>
    <cellStyle name="_ФОРМЫ Приложения к формам отчетов" xfId="1891"/>
    <cellStyle name="_Формы финанс отчетноти по Холдингу по МСФО за  2006  xls" xfId="1892"/>
    <cellStyle name="_Формы финотчетности Самрук-Казына 2008 КазКуат  посл вар-т" xfId="1893"/>
    <cellStyle name="_Формы финотчетности Самрук-Казына 2008 КазКуат  посл вар-т 2" xfId="1894"/>
    <cellStyle name="_Формы финотчетности Самрук-Казына 2008 КазКуат  посл вар-т_EGRES-2_transfer" xfId="1895"/>
    <cellStyle name="_Формы финотчетности Самрук-Казына C-Энерго" xfId="1896"/>
    <cellStyle name="_Формы ФО с раскрытиями С-Э - check" xfId="1897"/>
    <cellStyle name="_Формы ФО с раскрытиями С-Э - check 2" xfId="1898"/>
    <cellStyle name="_Формы ФО с раскрытиями_реальный сектор АЖК консолидированный 30.01.10" xfId="1899"/>
    <cellStyle name="_Формы ФО с раскрытиями_реальный сектор АЖК консолидированный 30.01.10 2" xfId="1900"/>
    <cellStyle name="_ЦА 2 полугодие 220706 изм" xfId="1901"/>
    <cellStyle name="_ЦА баланс + расш 090707" xfId="1902"/>
    <cellStyle name="_ЦА баланс + расш 130107" xfId="1903"/>
    <cellStyle name="_ЦА баланс + расш 170407" xfId="1904"/>
    <cellStyle name="_ЦА баланс 010107 расш. Гульжан 120107" xfId="1905"/>
    <cellStyle name="_ЦА баланс 221006 + расш" xfId="1906"/>
    <cellStyle name="_ЦА баланс 221006 + расш 9" xfId="1907"/>
    <cellStyle name="_ЦА баланс ПОСЛ 220706" xfId="1908"/>
    <cellStyle name="_ЦА дочки + резервы + капитал ИЗМ" xfId="1909"/>
    <cellStyle name="_ЦА ТМЗ 150107" xfId="1910"/>
    <cellStyle name="_ЦА форма 3" xfId="1911"/>
    <cellStyle name="_ЦА форма 3 151007" xfId="1912"/>
    <cellStyle name="_ЦА Форма3 161006" xfId="1913"/>
    <cellStyle name="_ЦА Форма3 200706" xfId="1914"/>
    <cellStyle name="_ЦА Форма3 250706" xfId="1915"/>
    <cellStyle name="_Ш.р. С-Э" xfId="1916"/>
    <cellStyle name="_шаблон к письму нк 03-8777" xfId="1917"/>
    <cellStyle name="_Шаблон ФО Фонда полугодовой КазКуат конс 24.07.09" xfId="1918"/>
    <cellStyle name="_Шаблон ФО Фонда полугодовой КазКуат конс 24.07.09 2" xfId="1919"/>
    <cellStyle name="_Шаблон ФО Фонда полугодовой С-Э" xfId="1920"/>
    <cellStyle name="_Шаблон ФО Фонда полугодовой С-Э 2" xfId="1921"/>
    <cellStyle name="_Штатное расписание на 01.11.07. с окладом и датой изменения оклада" xfId="1922"/>
    <cellStyle name="_Элиминир РД" xfId="1923"/>
    <cellStyle name="_Элиминирование в форме №2" xfId="1924"/>
    <cellStyle name="_ЭЭЦФормы финотчетности Самрук-Казына 2008 ЭЭЦ 27.02.09" xfId="1925"/>
    <cellStyle name="_ЭЭЦФормы финотчетности Самрук-Казына 2008 ЭЭЦ 27.02.09 2" xfId="1926"/>
    <cellStyle name="_ЭЭЦФормы финотчетности Самрук-Казына 2008 ЭЭЦ 27.02.09_EGRES-2_transfer" xfId="1927"/>
    <cellStyle name="”?ќђќ‘ћ‚›‰" xfId="1928"/>
    <cellStyle name="”?қђқ‘һ‚›ү" xfId="1929"/>
    <cellStyle name="”?љ‘?ђһ‚ђққ›ү" xfId="1930"/>
    <cellStyle name="”?љ‘?ђћ‚ђќќ›‰" xfId="1931"/>
    <cellStyle name="”€ќђќ‘ћ‚›‰" xfId="1932"/>
    <cellStyle name="”€қђқ‘һ‚›ү" xfId="1933"/>
    <cellStyle name="”€љ‘€ђһ‚ђққ›ү" xfId="1934"/>
    <cellStyle name="”€љ‘€ђћ‚ђќќ›‰" xfId="1935"/>
    <cellStyle name="”ќђќ‘ћ‚›‰" xfId="1936"/>
    <cellStyle name="”ќђќ‘ћ‚›‰ 2" xfId="1937"/>
    <cellStyle name="”ќђќ‘ћ‚›‰ 3" xfId="1938"/>
    <cellStyle name="”ќђќ‘ћ‚›‰ 4" xfId="1939"/>
    <cellStyle name="”љ‘ђћ‚ђќќ›‰" xfId="1940"/>
    <cellStyle name="”љ‘ђћ‚ђќќ›‰ 2" xfId="1941"/>
    <cellStyle name="”љ‘ђћ‚ђќќ›‰ 3" xfId="1942"/>
    <cellStyle name="”љ‘ђћ‚ђќќ›‰ 4" xfId="1943"/>
    <cellStyle name="„…ќ…†ќ›‰" xfId="1944"/>
    <cellStyle name="„…ќ…†ќ›‰ 2" xfId="1945"/>
    <cellStyle name="„…ќ…†ќ›‰ 3" xfId="1946"/>
    <cellStyle name="„…ќ…†ќ›‰ 4" xfId="1947"/>
    <cellStyle name="„…қ…†қ›ү" xfId="1948"/>
    <cellStyle name="„ђ’ђ" xfId="1949"/>
    <cellStyle name="„ђ’ђ 2" xfId="1950"/>
    <cellStyle name="£ BP" xfId="1951"/>
    <cellStyle name="¤@¯ë_Sheet1 (2)" xfId="1952"/>
    <cellStyle name="¥ JY" xfId="1953"/>
    <cellStyle name="€’һғһ‚›ү" xfId="1954"/>
    <cellStyle name="€’ћѓћ‚›‰" xfId="1955"/>
    <cellStyle name="=C:\WINNT35\SYSTEM32\COMMAND.COM" xfId="1956"/>
    <cellStyle name="=C:\WINNT35\SYSTEM32\COMMAND.COM 2" xfId="1957"/>
    <cellStyle name="=C:\WINNT35\SYSTEM32\COMMAND.COM 3" xfId="1958"/>
    <cellStyle name="=C:\WINNT35\SYSTEM32\COMMAND.COM 4" xfId="1959"/>
    <cellStyle name="=C:\WINNT35\SYSTEM32\COMMAND.COM 5" xfId="1960"/>
    <cellStyle name="‡ђѓћ‹ћ‚ћљ1" xfId="1961"/>
    <cellStyle name="‡ђѓћ‹ћ‚ћљ1 2" xfId="1962"/>
    <cellStyle name="‡ђѓћ‹ћ‚ћљ1 3" xfId="1963"/>
    <cellStyle name="‡ђѓћ‹ћ‚ћљ2" xfId="1964"/>
    <cellStyle name="‡ђѓћ‹ћ‚ћљ2 2" xfId="1965"/>
    <cellStyle name="‡ђѓћ‹ћ‚ћљ2 3" xfId="1966"/>
    <cellStyle name="•WЏЂ_ЉO‰?—a‹?" xfId="1967"/>
    <cellStyle name="’ћѓћ‚›‰" xfId="1968"/>
    <cellStyle name="’ћѓћ‚›‰ 2" xfId="1969"/>
    <cellStyle name="’ћѓћ‚›‰ 3" xfId="1970"/>
    <cellStyle name="’ћѓћ‚›‰ 4" xfId="1971"/>
    <cellStyle name="" xfId="1972"/>
    <cellStyle name="" xfId="1973"/>
    <cellStyle name=" 2" xfId="1974"/>
    <cellStyle name=" 2" xfId="1975"/>
    <cellStyle name="_C03. A4. TS_Lancaster_Petroleum_12m 2008 restatement LAST" xfId="1976"/>
    <cellStyle name="_C03. A4. TS_Lancaster_Petroleum_12m 2008 restatement LAST" xfId="1977"/>
    <cellStyle name="_IFRS 5 -NK Disposal group" xfId="1978"/>
    <cellStyle name="_IFRS 5 -NK Disposal group" xfId="1979"/>
    <cellStyle name="_LP-OB Check 1.01.2009" xfId="1980"/>
    <cellStyle name="_LP-OB Check 1.01.2009" xfId="1981"/>
    <cellStyle name="_North_Karpovskiy_spin-off" xfId="1982"/>
    <cellStyle name="_North_Karpovskiy_spin-off" xfId="1983"/>
    <cellStyle name="_OTGRUZ" xfId="1984"/>
    <cellStyle name="_OTGRUZ" xfId="1985"/>
    <cellStyle name="_OTGRUZ 2" xfId="1986"/>
    <cellStyle name="_OTGRUZ 2" xfId="1987"/>
    <cellStyle name="_Transformation_schedule_Lancaster_Petroleum_30092009_ v3" xfId="1988"/>
    <cellStyle name="_Transformation_schedule_Lancaster_Petroleum_30092009_ v3" xfId="1989"/>
    <cellStyle name="" xfId="1990"/>
    <cellStyle name="" xfId="1991"/>
    <cellStyle name=" 2" xfId="1992"/>
    <cellStyle name=" 2" xfId="1993"/>
    <cellStyle name="_C03. A4. TS_Lancaster_Petroleum_12m 2008 restatement LAST" xfId="1994"/>
    <cellStyle name="_C03. A4. TS_Lancaster_Petroleum_12m 2008 restatement LAST" xfId="1995"/>
    <cellStyle name="_IFRS 5 -NK Disposal group" xfId="1996"/>
    <cellStyle name="_IFRS 5 -NK Disposal group" xfId="1997"/>
    <cellStyle name="_LP-OB Check 1.01.2009" xfId="1998"/>
    <cellStyle name="_LP-OB Check 1.01.2009" xfId="1999"/>
    <cellStyle name="_North_Karpovskiy_spin-off" xfId="2000"/>
    <cellStyle name="_North_Karpovskiy_spin-off" xfId="2001"/>
    <cellStyle name="_OTGRUZ" xfId="2002"/>
    <cellStyle name="_OTGRUZ" xfId="2003"/>
    <cellStyle name="_OTGRUZ 2" xfId="2004"/>
    <cellStyle name="_OTGRUZ 2" xfId="2005"/>
    <cellStyle name="_Transformation_schedule_Lancaster_Petroleum_30092009_ v3" xfId="2006"/>
    <cellStyle name="_Transformation_schedule_Lancaster_Petroleum_30092009_ v3" xfId="2007"/>
    <cellStyle name="" xfId="2008"/>
    <cellStyle name=" 2" xfId="2009"/>
    <cellStyle name="1" xfId="2010"/>
    <cellStyle name="1 2" xfId="2011"/>
    <cellStyle name="2" xfId="2012"/>
    <cellStyle name="2 2" xfId="2013"/>
    <cellStyle name="W_OÝaà" xfId="2014"/>
    <cellStyle name="0,00;0;" xfId="2015"/>
    <cellStyle name="0,00;0; 10" xfId="2016"/>
    <cellStyle name="0,00;0; 11" xfId="2017"/>
    <cellStyle name="0,00;0; 12" xfId="2018"/>
    <cellStyle name="0,00;0; 13" xfId="2019"/>
    <cellStyle name="0,00;0; 14" xfId="2020"/>
    <cellStyle name="0,00;0; 15" xfId="2021"/>
    <cellStyle name="0,00;0; 2" xfId="2022"/>
    <cellStyle name="0,00;0; 3" xfId="2023"/>
    <cellStyle name="0,00;0; 4" xfId="2024"/>
    <cellStyle name="0,00;0; 5" xfId="2025"/>
    <cellStyle name="0,00;0; 6" xfId="2026"/>
    <cellStyle name="0,00;0; 7" xfId="2027"/>
    <cellStyle name="0,00;0; 8" xfId="2028"/>
    <cellStyle name="0,00;0; 9" xfId="2029"/>
    <cellStyle name="0.0" xfId="2030"/>
    <cellStyle name="0_Decimal" xfId="2031"/>
    <cellStyle name="0_Decimal_Total79082002" xfId="2032"/>
    <cellStyle name="01_Page Heading" xfId="2033"/>
    <cellStyle name="02_Rule above and below" xfId="2034"/>
    <cellStyle name="03_Table Notes" xfId="2035"/>
    <cellStyle name="04_Bold table figs" xfId="2036"/>
    <cellStyle name="05_table figs" xfId="2037"/>
    <cellStyle name="06_per cent" xfId="2038"/>
    <cellStyle name="07_Bold table text" xfId="2039"/>
    <cellStyle name="0dp" xfId="2040"/>
    <cellStyle name="1_Decimal" xfId="2041"/>
    <cellStyle name="1tizedes" xfId="2042"/>
    <cellStyle name="1tizedes 2" xfId="2043"/>
    <cellStyle name="2_Decimal" xfId="2044"/>
    <cellStyle name="20% - Accent1" xfId="2045"/>
    <cellStyle name="20% - Accent1 2" xfId="2046"/>
    <cellStyle name="20% - Accent1 2 2" xfId="2047"/>
    <cellStyle name="20% - Accent2" xfId="2048"/>
    <cellStyle name="20% - Accent2 2" xfId="2049"/>
    <cellStyle name="20% - Accent2 2 2" xfId="2050"/>
    <cellStyle name="20% - Accent3" xfId="2051"/>
    <cellStyle name="20% - Accent3 2" xfId="2052"/>
    <cellStyle name="20% - Accent3 2 2" xfId="2053"/>
    <cellStyle name="20% - Accent4" xfId="2054"/>
    <cellStyle name="20% - Accent4 2" xfId="2055"/>
    <cellStyle name="20% - Accent4 2 2" xfId="2056"/>
    <cellStyle name="20% - Accent5" xfId="2057"/>
    <cellStyle name="20% - Accent5 2" xfId="2058"/>
    <cellStyle name="20% - Accent5 2 2" xfId="2059"/>
    <cellStyle name="20% - Accent6" xfId="2060"/>
    <cellStyle name="20% - Accent6 2" xfId="2061"/>
    <cellStyle name="20% - Accent6 2 2" xfId="2062"/>
    <cellStyle name="20% - Акцент1 2" xfId="2063"/>
    <cellStyle name="20% - Акцент1 2 2" xfId="2064"/>
    <cellStyle name="20% - Акцент1 2 2 2" xfId="2065"/>
    <cellStyle name="20% - Акцент1 2 3" xfId="2066"/>
    <cellStyle name="20% - Акцент1 2 3 2" xfId="2067"/>
    <cellStyle name="20% - Акцент1 2 4" xfId="2068"/>
    <cellStyle name="20% - Акцент1 2 4 2" xfId="2069"/>
    <cellStyle name="20% - Акцент1 2 5" xfId="2070"/>
    <cellStyle name="20% - Акцент1 2 5 2" xfId="2071"/>
    <cellStyle name="20% - Акцент1 2 6" xfId="2072"/>
    <cellStyle name="20% - Акцент1 2 6 2" xfId="2073"/>
    <cellStyle name="20% - Акцент1 2 7" xfId="2074"/>
    <cellStyle name="20% - Акцент1 2 8" xfId="2075"/>
    <cellStyle name="20% - Акцент1 2_Fininc.exp_HO_09" xfId="2076"/>
    <cellStyle name="20% - Акцент1 3" xfId="2077"/>
    <cellStyle name="20% - Акцент1 3 2" xfId="2078"/>
    <cellStyle name="20% - Акцент1 4" xfId="2079"/>
    <cellStyle name="20% - Акцент1 4 2" xfId="2080"/>
    <cellStyle name="20% - Акцент1 5" xfId="2081"/>
    <cellStyle name="20% - Акцент1 5 2" xfId="2082"/>
    <cellStyle name="20% - Акцент2 2" xfId="2083"/>
    <cellStyle name="20% - Акцент2 2 2" xfId="2084"/>
    <cellStyle name="20% - Акцент2 2 2 2" xfId="2085"/>
    <cellStyle name="20% - Акцент2 2 3" xfId="2086"/>
    <cellStyle name="20% - Акцент2 2 3 2" xfId="2087"/>
    <cellStyle name="20% - Акцент2 2 4" xfId="2088"/>
    <cellStyle name="20% - Акцент2 2 4 2" xfId="2089"/>
    <cellStyle name="20% - Акцент2 2 5" xfId="2090"/>
    <cellStyle name="20% - Акцент2 2 5 2" xfId="2091"/>
    <cellStyle name="20% - Акцент2 2 6" xfId="2092"/>
    <cellStyle name="20% - Акцент2 2 6 2" xfId="2093"/>
    <cellStyle name="20% - Акцент2 2 7" xfId="2094"/>
    <cellStyle name="20% - Акцент2 2 8" xfId="2095"/>
    <cellStyle name="20% - Акцент2 2_Fininc.exp_HO_09" xfId="2096"/>
    <cellStyle name="20% - Акцент2 3" xfId="2097"/>
    <cellStyle name="20% - Акцент2 3 2" xfId="2098"/>
    <cellStyle name="20% - Акцент2 4" xfId="2099"/>
    <cellStyle name="20% - Акцент2 4 2" xfId="2100"/>
    <cellStyle name="20% - Акцент2 5" xfId="2101"/>
    <cellStyle name="20% - Акцент2 5 2" xfId="2102"/>
    <cellStyle name="20% - Акцент3 2" xfId="2103"/>
    <cellStyle name="20% - Акцент3 2 2" xfId="2104"/>
    <cellStyle name="20% - Акцент3 2 2 2" xfId="2105"/>
    <cellStyle name="20% - Акцент3 2 3" xfId="2106"/>
    <cellStyle name="20% - Акцент3 2 3 2" xfId="2107"/>
    <cellStyle name="20% - Акцент3 2 4" xfId="2108"/>
    <cellStyle name="20% - Акцент3 2 4 2" xfId="2109"/>
    <cellStyle name="20% - Акцент3 2 5" xfId="2110"/>
    <cellStyle name="20% - Акцент3 2 5 2" xfId="2111"/>
    <cellStyle name="20% - Акцент3 2 6" xfId="2112"/>
    <cellStyle name="20% - Акцент3 2 6 2" xfId="2113"/>
    <cellStyle name="20% - Акцент3 2 7" xfId="2114"/>
    <cellStyle name="20% - Акцент3 2 8" xfId="2115"/>
    <cellStyle name="20% - Акцент3 2_Fininc.exp_HO_09" xfId="2116"/>
    <cellStyle name="20% - Акцент3 3" xfId="2117"/>
    <cellStyle name="20% - Акцент3 3 2" xfId="2118"/>
    <cellStyle name="20% - Акцент3 4" xfId="2119"/>
    <cellStyle name="20% - Акцент3 4 2" xfId="2120"/>
    <cellStyle name="20% - Акцент3 5" xfId="2121"/>
    <cellStyle name="20% - Акцент3 5 2" xfId="2122"/>
    <cellStyle name="20% - Акцент4 2" xfId="2123"/>
    <cellStyle name="20% - Акцент4 2 2" xfId="2124"/>
    <cellStyle name="20% - Акцент4 2 2 2" xfId="2125"/>
    <cellStyle name="20% - Акцент4 2 3" xfId="2126"/>
    <cellStyle name="20% - Акцент4 2 3 2" xfId="2127"/>
    <cellStyle name="20% - Акцент4 2 4" xfId="2128"/>
    <cellStyle name="20% - Акцент4 2 4 2" xfId="2129"/>
    <cellStyle name="20% - Акцент4 2 5" xfId="2130"/>
    <cellStyle name="20% - Акцент4 2 5 2" xfId="2131"/>
    <cellStyle name="20% - Акцент4 2 6" xfId="2132"/>
    <cellStyle name="20% - Акцент4 2 6 2" xfId="2133"/>
    <cellStyle name="20% - Акцент4 2 7" xfId="2134"/>
    <cellStyle name="20% - Акцент4 2 8" xfId="2135"/>
    <cellStyle name="20% - Акцент4 2_Fininc.exp_HO_09" xfId="2136"/>
    <cellStyle name="20% - Акцент4 3" xfId="2137"/>
    <cellStyle name="20% - Акцент4 3 2" xfId="2138"/>
    <cellStyle name="20% - Акцент4 4" xfId="2139"/>
    <cellStyle name="20% - Акцент4 4 2" xfId="2140"/>
    <cellStyle name="20% - Акцент4 5" xfId="2141"/>
    <cellStyle name="20% - Акцент4 5 2" xfId="2142"/>
    <cellStyle name="20% - Акцент5 2" xfId="2143"/>
    <cellStyle name="20% - Акцент5 2 2" xfId="2144"/>
    <cellStyle name="20% - Акцент5 2 2 2" xfId="2145"/>
    <cellStyle name="20% - Акцент5 2 3" xfId="2146"/>
    <cellStyle name="20% - Акцент5 2 3 2" xfId="2147"/>
    <cellStyle name="20% - Акцент5 2 4" xfId="2148"/>
    <cellStyle name="20% - Акцент5 2 4 2" xfId="2149"/>
    <cellStyle name="20% - Акцент5 2 5" xfId="2150"/>
    <cellStyle name="20% - Акцент5 2 5 2" xfId="2151"/>
    <cellStyle name="20% - Акцент5 2 6" xfId="2152"/>
    <cellStyle name="20% - Акцент5 2 6 2" xfId="2153"/>
    <cellStyle name="20% - Акцент5 2 7" xfId="2154"/>
    <cellStyle name="20% - Акцент5 2 8" xfId="2155"/>
    <cellStyle name="20% - Акцент5 2_Fininc.exp_HO_09" xfId="2156"/>
    <cellStyle name="20% - Акцент5 3" xfId="2157"/>
    <cellStyle name="20% - Акцент5 3 2" xfId="2158"/>
    <cellStyle name="20% - Акцент5 4" xfId="2159"/>
    <cellStyle name="20% - Акцент5 4 2" xfId="2160"/>
    <cellStyle name="20% - Акцент5 5" xfId="2161"/>
    <cellStyle name="20% - Акцент5 5 2" xfId="2162"/>
    <cellStyle name="20% - Акцент6 2" xfId="2163"/>
    <cellStyle name="20% - Акцент6 2 2" xfId="2164"/>
    <cellStyle name="20% - Акцент6 2 2 2" xfId="2165"/>
    <cellStyle name="20% - Акцент6 2 3" xfId="2166"/>
    <cellStyle name="20% - Акцент6 2 3 2" xfId="2167"/>
    <cellStyle name="20% - Акцент6 2 4" xfId="2168"/>
    <cellStyle name="20% - Акцент6 2 4 2" xfId="2169"/>
    <cellStyle name="20% - Акцент6 2 5" xfId="2170"/>
    <cellStyle name="20% - Акцент6 2 5 2" xfId="2171"/>
    <cellStyle name="20% - Акцент6 2 6" xfId="2172"/>
    <cellStyle name="20% - Акцент6 2 6 2" xfId="2173"/>
    <cellStyle name="20% - Акцент6 2 7" xfId="2174"/>
    <cellStyle name="20% - Акцент6 2 8" xfId="2175"/>
    <cellStyle name="20% - Акцент6 2_Fininc.exp_HO_09" xfId="2176"/>
    <cellStyle name="20% - Акцент6 3" xfId="2177"/>
    <cellStyle name="20% - Акцент6 3 2" xfId="2178"/>
    <cellStyle name="20% - Акцент6 4" xfId="2179"/>
    <cellStyle name="20% - Акцент6 4 2" xfId="2180"/>
    <cellStyle name="20% - Акцент6 5" xfId="2181"/>
    <cellStyle name="20% - Акцент6 5 2" xfId="2182"/>
    <cellStyle name="2tizedes" xfId="2183"/>
    <cellStyle name="2tizedes 2" xfId="2184"/>
    <cellStyle name="4" xfId="2185"/>
    <cellStyle name="40% - Accent1" xfId="2186"/>
    <cellStyle name="40% - Accent1 2" xfId="2187"/>
    <cellStyle name="40% - Accent1 2 2" xfId="2188"/>
    <cellStyle name="40% - Accent2" xfId="2189"/>
    <cellStyle name="40% - Accent2 2" xfId="2190"/>
    <cellStyle name="40% - Accent2 2 2" xfId="2191"/>
    <cellStyle name="40% - Accent3" xfId="2192"/>
    <cellStyle name="40% - Accent3 2" xfId="2193"/>
    <cellStyle name="40% - Accent3 2 2" xfId="2194"/>
    <cellStyle name="40% - Accent4" xfId="2195"/>
    <cellStyle name="40% - Accent4 2" xfId="2196"/>
    <cellStyle name="40% - Accent4 2 2" xfId="2197"/>
    <cellStyle name="40% - Accent5" xfId="2198"/>
    <cellStyle name="40% - Accent5 2" xfId="2199"/>
    <cellStyle name="40% - Accent5 2 2" xfId="2200"/>
    <cellStyle name="40% - Accent6" xfId="2201"/>
    <cellStyle name="40% - Accent6 2" xfId="2202"/>
    <cellStyle name="40% - Accent6 2 2" xfId="2203"/>
    <cellStyle name="40% - Акцент1 2" xfId="2204"/>
    <cellStyle name="40% - Акцент1 2 2" xfId="2205"/>
    <cellStyle name="40% - Акцент1 2 2 2" xfId="2206"/>
    <cellStyle name="40% - Акцент1 2 3" xfId="2207"/>
    <cellStyle name="40% - Акцент1 2 3 2" xfId="2208"/>
    <cellStyle name="40% - Акцент1 2 4" xfId="2209"/>
    <cellStyle name="40% - Акцент1 2 4 2" xfId="2210"/>
    <cellStyle name="40% - Акцент1 2 5" xfId="2211"/>
    <cellStyle name="40% - Акцент1 2 5 2" xfId="2212"/>
    <cellStyle name="40% - Акцент1 2 6" xfId="2213"/>
    <cellStyle name="40% - Акцент1 2 6 2" xfId="2214"/>
    <cellStyle name="40% - Акцент1 2 7" xfId="2215"/>
    <cellStyle name="40% - Акцент1 2 8" xfId="2216"/>
    <cellStyle name="40% - Акцент1 2_Fininc.exp_HO_09" xfId="2217"/>
    <cellStyle name="40% - Акцент1 3" xfId="2218"/>
    <cellStyle name="40% - Акцент1 3 2" xfId="2219"/>
    <cellStyle name="40% - Акцент1 4" xfId="2220"/>
    <cellStyle name="40% - Акцент1 4 2" xfId="2221"/>
    <cellStyle name="40% - Акцент1 5" xfId="2222"/>
    <cellStyle name="40% - Акцент1 5 2" xfId="2223"/>
    <cellStyle name="40% - Акцент2 2" xfId="2224"/>
    <cellStyle name="40% - Акцент2 2 2" xfId="2225"/>
    <cellStyle name="40% - Акцент2 2 2 2" xfId="2226"/>
    <cellStyle name="40% - Акцент2 2 3" xfId="2227"/>
    <cellStyle name="40% - Акцент2 2 3 2" xfId="2228"/>
    <cellStyle name="40% - Акцент2 2 4" xfId="2229"/>
    <cellStyle name="40% - Акцент2 2 4 2" xfId="2230"/>
    <cellStyle name="40% - Акцент2 2 5" xfId="2231"/>
    <cellStyle name="40% - Акцент2 2 5 2" xfId="2232"/>
    <cellStyle name="40% - Акцент2 2 6" xfId="2233"/>
    <cellStyle name="40% - Акцент2 2 6 2" xfId="2234"/>
    <cellStyle name="40% - Акцент2 2 7" xfId="2235"/>
    <cellStyle name="40% - Акцент2 2 8" xfId="2236"/>
    <cellStyle name="40% - Акцент2 2_Fininc.exp_HO_09" xfId="2237"/>
    <cellStyle name="40% - Акцент2 3" xfId="2238"/>
    <cellStyle name="40% - Акцент2 3 2" xfId="2239"/>
    <cellStyle name="40% - Акцент2 4" xfId="2240"/>
    <cellStyle name="40% - Акцент2 4 2" xfId="2241"/>
    <cellStyle name="40% - Акцент2 5" xfId="2242"/>
    <cellStyle name="40% - Акцент2 5 2" xfId="2243"/>
    <cellStyle name="40% - Акцент3 2" xfId="2244"/>
    <cellStyle name="40% - Акцент3 2 2" xfId="2245"/>
    <cellStyle name="40% - Акцент3 2 2 2" xfId="2246"/>
    <cellStyle name="40% - Акцент3 2 3" xfId="2247"/>
    <cellStyle name="40% - Акцент3 2 3 2" xfId="2248"/>
    <cellStyle name="40% - Акцент3 2 4" xfId="2249"/>
    <cellStyle name="40% - Акцент3 2 4 2" xfId="2250"/>
    <cellStyle name="40% - Акцент3 2 5" xfId="2251"/>
    <cellStyle name="40% - Акцент3 2 5 2" xfId="2252"/>
    <cellStyle name="40% - Акцент3 2 6" xfId="2253"/>
    <cellStyle name="40% - Акцент3 2 6 2" xfId="2254"/>
    <cellStyle name="40% - Акцент3 2 7" xfId="2255"/>
    <cellStyle name="40% - Акцент3 2 8" xfId="2256"/>
    <cellStyle name="40% - Акцент3 2_Fininc.exp_HO_09" xfId="2257"/>
    <cellStyle name="40% - Акцент3 3" xfId="2258"/>
    <cellStyle name="40% - Акцент3 3 2" xfId="2259"/>
    <cellStyle name="40% - Акцент3 4" xfId="2260"/>
    <cellStyle name="40% - Акцент3 4 2" xfId="2261"/>
    <cellStyle name="40% - Акцент3 5" xfId="2262"/>
    <cellStyle name="40% - Акцент3 5 2" xfId="2263"/>
    <cellStyle name="40% - Акцент4 2" xfId="2264"/>
    <cellStyle name="40% - Акцент4 2 2" xfId="2265"/>
    <cellStyle name="40% - Акцент4 2 2 2" xfId="2266"/>
    <cellStyle name="40% - Акцент4 2 3" xfId="2267"/>
    <cellStyle name="40% - Акцент4 2 3 2" xfId="2268"/>
    <cellStyle name="40% - Акцент4 2 4" xfId="2269"/>
    <cellStyle name="40% - Акцент4 2 4 2" xfId="2270"/>
    <cellStyle name="40% - Акцент4 2 5" xfId="2271"/>
    <cellStyle name="40% - Акцент4 2 5 2" xfId="2272"/>
    <cellStyle name="40% - Акцент4 2 6" xfId="2273"/>
    <cellStyle name="40% - Акцент4 2 6 2" xfId="2274"/>
    <cellStyle name="40% - Акцент4 2 7" xfId="2275"/>
    <cellStyle name="40% - Акцент4 2 8" xfId="2276"/>
    <cellStyle name="40% - Акцент4 2_Fininc.exp_HO_09" xfId="2277"/>
    <cellStyle name="40% - Акцент4 3" xfId="2278"/>
    <cellStyle name="40% - Акцент4 3 2" xfId="2279"/>
    <cellStyle name="40% - Акцент4 4" xfId="2280"/>
    <cellStyle name="40% - Акцент4 4 2" xfId="2281"/>
    <cellStyle name="40% - Акцент4 5" xfId="2282"/>
    <cellStyle name="40% - Акцент4 5 2" xfId="2283"/>
    <cellStyle name="40% - Акцент5 2" xfId="2284"/>
    <cellStyle name="40% - Акцент5 2 2" xfId="2285"/>
    <cellStyle name="40% - Акцент5 2 2 2" xfId="2286"/>
    <cellStyle name="40% - Акцент5 2 3" xfId="2287"/>
    <cellStyle name="40% - Акцент5 2 3 2" xfId="2288"/>
    <cellStyle name="40% - Акцент5 2 4" xfId="2289"/>
    <cellStyle name="40% - Акцент5 2 4 2" xfId="2290"/>
    <cellStyle name="40% - Акцент5 2 5" xfId="2291"/>
    <cellStyle name="40% - Акцент5 2 5 2" xfId="2292"/>
    <cellStyle name="40% - Акцент5 2 6" xfId="2293"/>
    <cellStyle name="40% - Акцент5 2 6 2" xfId="2294"/>
    <cellStyle name="40% - Акцент5 2 7" xfId="2295"/>
    <cellStyle name="40% - Акцент5 2 8" xfId="2296"/>
    <cellStyle name="40% - Акцент5 2_Fininc.exp_HO_09" xfId="2297"/>
    <cellStyle name="40% - Акцент5 3" xfId="2298"/>
    <cellStyle name="40% - Акцент5 3 2" xfId="2299"/>
    <cellStyle name="40% - Акцент5 4" xfId="2300"/>
    <cellStyle name="40% - Акцент5 4 2" xfId="2301"/>
    <cellStyle name="40% - Акцент5 5" xfId="2302"/>
    <cellStyle name="40% - Акцент5 5 2" xfId="2303"/>
    <cellStyle name="40% - Акцент6 2" xfId="2304"/>
    <cellStyle name="40% - Акцент6 2 2" xfId="2305"/>
    <cellStyle name="40% - Акцент6 2 2 2" xfId="2306"/>
    <cellStyle name="40% - Акцент6 2 3" xfId="2307"/>
    <cellStyle name="40% - Акцент6 2 3 2" xfId="2308"/>
    <cellStyle name="40% - Акцент6 2 4" xfId="2309"/>
    <cellStyle name="40% - Акцент6 2 4 2" xfId="2310"/>
    <cellStyle name="40% - Акцент6 2 5" xfId="2311"/>
    <cellStyle name="40% - Акцент6 2 5 2" xfId="2312"/>
    <cellStyle name="40% - Акцент6 2 6" xfId="2313"/>
    <cellStyle name="40% - Акцент6 2 6 2" xfId="2314"/>
    <cellStyle name="40% - Акцент6 2 7" xfId="2315"/>
    <cellStyle name="40% - Акцент6 2 8" xfId="2316"/>
    <cellStyle name="40% - Акцент6 2_Fininc.exp_HO_09" xfId="2317"/>
    <cellStyle name="40% - Акцент6 3" xfId="2318"/>
    <cellStyle name="40% - Акцент6 3 2" xfId="2319"/>
    <cellStyle name="40% - Акцент6 4" xfId="2320"/>
    <cellStyle name="40% - Акцент6 4 2" xfId="2321"/>
    <cellStyle name="40% - Акцент6 5" xfId="2322"/>
    <cellStyle name="40% - Акцент6 5 2" xfId="2323"/>
    <cellStyle name="50%" xfId="2324"/>
    <cellStyle name="60% - Accent1" xfId="2325"/>
    <cellStyle name="60% - Accent1 2" xfId="2326"/>
    <cellStyle name="60% - Accent1 2 2" xfId="2327"/>
    <cellStyle name="60% - Accent2" xfId="2328"/>
    <cellStyle name="60% - Accent2 2" xfId="2329"/>
    <cellStyle name="60% - Accent2 2 2" xfId="2330"/>
    <cellStyle name="60% - Accent3" xfId="2331"/>
    <cellStyle name="60% - Accent3 2" xfId="2332"/>
    <cellStyle name="60% - Accent3 2 2" xfId="2333"/>
    <cellStyle name="60% - Accent4" xfId="2334"/>
    <cellStyle name="60% - Accent4 2" xfId="2335"/>
    <cellStyle name="60% - Accent4 2 2" xfId="2336"/>
    <cellStyle name="60% - Accent5" xfId="2337"/>
    <cellStyle name="60% - Accent5 2" xfId="2338"/>
    <cellStyle name="60% - Accent5 2 2" xfId="2339"/>
    <cellStyle name="60% - Accent6" xfId="2340"/>
    <cellStyle name="60% - Accent6 2" xfId="2341"/>
    <cellStyle name="60% - Accent6 2 2" xfId="2342"/>
    <cellStyle name="60% - Акцент1 2" xfId="2343"/>
    <cellStyle name="60% - Акцент1 2 2" xfId="2344"/>
    <cellStyle name="60% - Акцент1 2 2 2" xfId="2345"/>
    <cellStyle name="60% - Акцент1 2 3" xfId="2346"/>
    <cellStyle name="60% - Акцент1 2 3 2" xfId="2347"/>
    <cellStyle name="60% - Акцент1 2 4" xfId="2348"/>
    <cellStyle name="60% - Акцент1 2 4 2" xfId="2349"/>
    <cellStyle name="60% - Акцент1 2 5" xfId="2350"/>
    <cellStyle name="60% - Акцент1 2 5 2" xfId="2351"/>
    <cellStyle name="60% - Акцент1 2 6" xfId="2352"/>
    <cellStyle name="60% - Акцент1 2 6 2" xfId="2353"/>
    <cellStyle name="60% - Акцент1 2 7" xfId="2354"/>
    <cellStyle name="60% - Акцент1 2 8" xfId="2355"/>
    <cellStyle name="60% - Акцент1 2_Fininc.exp_HO_09" xfId="2356"/>
    <cellStyle name="60% - Акцент1 3" xfId="2357"/>
    <cellStyle name="60% - Акцент1 3 2" xfId="2358"/>
    <cellStyle name="60% - Акцент1 4" xfId="2359"/>
    <cellStyle name="60% - Акцент1 4 2" xfId="2360"/>
    <cellStyle name="60% - Акцент1 5" xfId="2361"/>
    <cellStyle name="60% - Акцент1 5 2" xfId="2362"/>
    <cellStyle name="60% - Акцент2 2" xfId="2363"/>
    <cellStyle name="60% - Акцент2 2 2" xfId="2364"/>
    <cellStyle name="60% - Акцент2 2 2 2" xfId="2365"/>
    <cellStyle name="60% - Акцент2 2 3" xfId="2366"/>
    <cellStyle name="60% - Акцент2 2 3 2" xfId="2367"/>
    <cellStyle name="60% - Акцент2 2 4" xfId="2368"/>
    <cellStyle name="60% - Акцент2 2 4 2" xfId="2369"/>
    <cellStyle name="60% - Акцент2 2 5" xfId="2370"/>
    <cellStyle name="60% - Акцент2 2 5 2" xfId="2371"/>
    <cellStyle name="60% - Акцент2 2 6" xfId="2372"/>
    <cellStyle name="60% - Акцент2 2 6 2" xfId="2373"/>
    <cellStyle name="60% - Акцент2 2 7" xfId="2374"/>
    <cellStyle name="60% - Акцент2 2 8" xfId="2375"/>
    <cellStyle name="60% - Акцент2 2_Fininc.exp_HO_09" xfId="2376"/>
    <cellStyle name="60% - Акцент2 3" xfId="2377"/>
    <cellStyle name="60% - Акцент2 3 2" xfId="2378"/>
    <cellStyle name="60% - Акцент2 4" xfId="2379"/>
    <cellStyle name="60% - Акцент2 4 2" xfId="2380"/>
    <cellStyle name="60% - Акцент2 5" xfId="2381"/>
    <cellStyle name="60% - Акцент2 5 2" xfId="2382"/>
    <cellStyle name="60% - Акцент3 2" xfId="2383"/>
    <cellStyle name="60% - Акцент3 2 2" xfId="2384"/>
    <cellStyle name="60% - Акцент3 2 2 2" xfId="2385"/>
    <cellStyle name="60% - Акцент3 2 3" xfId="2386"/>
    <cellStyle name="60% - Акцент3 2 3 2" xfId="2387"/>
    <cellStyle name="60% - Акцент3 2 4" xfId="2388"/>
    <cellStyle name="60% - Акцент3 2 4 2" xfId="2389"/>
    <cellStyle name="60% - Акцент3 2 5" xfId="2390"/>
    <cellStyle name="60% - Акцент3 2 5 2" xfId="2391"/>
    <cellStyle name="60% - Акцент3 2 6" xfId="2392"/>
    <cellStyle name="60% - Акцент3 2 6 2" xfId="2393"/>
    <cellStyle name="60% - Акцент3 2 7" xfId="2394"/>
    <cellStyle name="60% - Акцент3 2 8" xfId="2395"/>
    <cellStyle name="60% - Акцент3 2_Fininc.exp_HO_09" xfId="2396"/>
    <cellStyle name="60% - Акцент3 3" xfId="2397"/>
    <cellStyle name="60% - Акцент3 3 2" xfId="2398"/>
    <cellStyle name="60% - Акцент3 4" xfId="2399"/>
    <cellStyle name="60% - Акцент3 4 2" xfId="2400"/>
    <cellStyle name="60% - Акцент3 5" xfId="2401"/>
    <cellStyle name="60% - Акцент3 5 2" xfId="2402"/>
    <cellStyle name="60% - Акцент4 2" xfId="2403"/>
    <cellStyle name="60% - Акцент4 2 2" xfId="2404"/>
    <cellStyle name="60% - Акцент4 2 2 2" xfId="2405"/>
    <cellStyle name="60% - Акцент4 2 3" xfId="2406"/>
    <cellStyle name="60% - Акцент4 2 3 2" xfId="2407"/>
    <cellStyle name="60% - Акцент4 2 4" xfId="2408"/>
    <cellStyle name="60% - Акцент4 2 4 2" xfId="2409"/>
    <cellStyle name="60% - Акцент4 2 5" xfId="2410"/>
    <cellStyle name="60% - Акцент4 2 5 2" xfId="2411"/>
    <cellStyle name="60% - Акцент4 2 6" xfId="2412"/>
    <cellStyle name="60% - Акцент4 2 6 2" xfId="2413"/>
    <cellStyle name="60% - Акцент4 2 7" xfId="2414"/>
    <cellStyle name="60% - Акцент4 2 8" xfId="2415"/>
    <cellStyle name="60% - Акцент4 2_Fininc.exp_HO_09" xfId="2416"/>
    <cellStyle name="60% - Акцент4 3" xfId="2417"/>
    <cellStyle name="60% - Акцент4 3 2" xfId="2418"/>
    <cellStyle name="60% - Акцент4 4" xfId="2419"/>
    <cellStyle name="60% - Акцент4 4 2" xfId="2420"/>
    <cellStyle name="60% - Акцент4 5" xfId="2421"/>
    <cellStyle name="60% - Акцент4 5 2" xfId="2422"/>
    <cellStyle name="60% - Акцент5 2" xfId="2423"/>
    <cellStyle name="60% - Акцент5 2 2" xfId="2424"/>
    <cellStyle name="60% - Акцент5 2 2 2" xfId="2425"/>
    <cellStyle name="60% - Акцент5 2 3" xfId="2426"/>
    <cellStyle name="60% - Акцент5 2 3 2" xfId="2427"/>
    <cellStyle name="60% - Акцент5 2 4" xfId="2428"/>
    <cellStyle name="60% - Акцент5 2 4 2" xfId="2429"/>
    <cellStyle name="60% - Акцент5 2 5" xfId="2430"/>
    <cellStyle name="60% - Акцент5 2 5 2" xfId="2431"/>
    <cellStyle name="60% - Акцент5 2 6" xfId="2432"/>
    <cellStyle name="60% - Акцент5 2 6 2" xfId="2433"/>
    <cellStyle name="60% - Акцент5 2 7" xfId="2434"/>
    <cellStyle name="60% - Акцент5 2 8" xfId="2435"/>
    <cellStyle name="60% - Акцент5 2_Fininc.exp_HO_09" xfId="2436"/>
    <cellStyle name="60% - Акцент5 3" xfId="2437"/>
    <cellStyle name="60% - Акцент5 3 2" xfId="2438"/>
    <cellStyle name="60% - Акцент5 4" xfId="2439"/>
    <cellStyle name="60% - Акцент5 4 2" xfId="2440"/>
    <cellStyle name="60% - Акцент5 5" xfId="2441"/>
    <cellStyle name="60% - Акцент5 5 2" xfId="2442"/>
    <cellStyle name="60% - Акцент6 2" xfId="2443"/>
    <cellStyle name="60% - Акцент6 2 2" xfId="2444"/>
    <cellStyle name="60% - Акцент6 2 2 2" xfId="2445"/>
    <cellStyle name="60% - Акцент6 2 3" xfId="2446"/>
    <cellStyle name="60% - Акцент6 2 3 2" xfId="2447"/>
    <cellStyle name="60% - Акцент6 2 4" xfId="2448"/>
    <cellStyle name="60% - Акцент6 2 4 2" xfId="2449"/>
    <cellStyle name="60% - Акцент6 2 5" xfId="2450"/>
    <cellStyle name="60% - Акцент6 2 5 2" xfId="2451"/>
    <cellStyle name="60% - Акцент6 2 6" xfId="2452"/>
    <cellStyle name="60% - Акцент6 2 6 2" xfId="2453"/>
    <cellStyle name="60% - Акцент6 2 7" xfId="2454"/>
    <cellStyle name="60% - Акцент6 2 8" xfId="2455"/>
    <cellStyle name="60% - Акцент6 2_Fininc.exp_HO_09" xfId="2456"/>
    <cellStyle name="60% - Акцент6 3" xfId="2457"/>
    <cellStyle name="60% - Акцент6 3 2" xfId="2458"/>
    <cellStyle name="60% - Акцент6 4" xfId="2459"/>
    <cellStyle name="60% - Акцент6 4 2" xfId="2460"/>
    <cellStyle name="60% - Акцент6 5" xfId="2461"/>
    <cellStyle name="60% - Акцент6 5 2" xfId="2462"/>
    <cellStyle name="67" xfId="2463"/>
    <cellStyle name="75%" xfId="2464"/>
    <cellStyle name="8pt" xfId="2465"/>
    <cellStyle name="a" xfId="2466"/>
    <cellStyle name="a 2" xfId="2467"/>
    <cellStyle name="a?? Comma [0]?￱_x0008_Currency?_x000c_Currency [0]?_x0006_Normal?_x0018_Normal_9812workingpapers?_x0019_Normal_9906working papers??_x000b_Normal_" xfId="2468"/>
    <cellStyle name="aaa" xfId="2469"/>
    <cellStyle name="Aaia?iue [0]_?anoiau" xfId="2470"/>
    <cellStyle name="Aaia?iue_?anoiau" xfId="2471"/>
    <cellStyle name="Äåíåæíûé" xfId="2472"/>
    <cellStyle name="Äåíåæíûé [0]" xfId="2473"/>
    <cellStyle name="ac" xfId="2474"/>
    <cellStyle name="ac 2" xfId="2475"/>
    <cellStyle name="Accent1" xfId="2476"/>
    <cellStyle name="Accent1 2" xfId="2477"/>
    <cellStyle name="Accent1 2 2" xfId="2478"/>
    <cellStyle name="Accent2" xfId="2479"/>
    <cellStyle name="Accent2 2" xfId="2480"/>
    <cellStyle name="Accent2 2 2" xfId="2481"/>
    <cellStyle name="Accent3" xfId="2482"/>
    <cellStyle name="Accent3 2" xfId="2483"/>
    <cellStyle name="Accent3 2 2" xfId="2484"/>
    <cellStyle name="Accent4" xfId="2485"/>
    <cellStyle name="Accent4 2" xfId="2486"/>
    <cellStyle name="Accent4 2 2" xfId="2487"/>
    <cellStyle name="Accent5" xfId="2488"/>
    <cellStyle name="Accent5 2" xfId="2489"/>
    <cellStyle name="Accent5 2 2" xfId="2490"/>
    <cellStyle name="Accent6" xfId="2491"/>
    <cellStyle name="Accent6 2" xfId="2492"/>
    <cellStyle name="Accent6 2 2" xfId="2493"/>
    <cellStyle name="Ăčďĺđńńűëęŕ" xfId="2494"/>
    <cellStyle name="active" xfId="2495"/>
    <cellStyle name="Aeia?nnueea" xfId="2496"/>
    <cellStyle name="Aeia?nnueea 2" xfId="2497"/>
    <cellStyle name="Ãèïåðññûëêà" xfId="2498"/>
    <cellStyle name="alternate" xfId="2499"/>
    <cellStyle name="alternate 2" xfId="2500"/>
    <cellStyle name="ard1" xfId="2501"/>
    <cellStyle name="ard1 2" xfId="2502"/>
    <cellStyle name="args.style" xfId="2503"/>
    <cellStyle name="Attention" xfId="2504"/>
    <cellStyle name="AutoFormat Options" xfId="2505"/>
    <cellStyle name="Availability" xfId="2506"/>
    <cellStyle name="AxeHor" xfId="2507"/>
    <cellStyle name="backgr" xfId="2508"/>
    <cellStyle name="backgr 2" xfId="2509"/>
    <cellStyle name="Bad" xfId="2510"/>
    <cellStyle name="Bad 2" xfId="2511"/>
    <cellStyle name="Bad 2 2" xfId="2512"/>
    <cellStyle name="Balance" xfId="2513"/>
    <cellStyle name="Balance 2" xfId="2514"/>
    <cellStyle name="BalanceBold" xfId="2515"/>
    <cellStyle name="BalanceBold 2" xfId="2516"/>
    <cellStyle name="Band 2" xfId="2517"/>
    <cellStyle name="BMU001" xfId="2518"/>
    <cellStyle name="BMU001T" xfId="2519"/>
    <cellStyle name="BMU002" xfId="2520"/>
    <cellStyle name="BMU002B" xfId="2521"/>
    <cellStyle name="BMU002P1" xfId="2522"/>
    <cellStyle name="BMU003" xfId="2523"/>
    <cellStyle name="BMU004" xfId="2524"/>
    <cellStyle name="BMU005" xfId="2525"/>
    <cellStyle name="BMU005B" xfId="2526"/>
    <cellStyle name="BMU005K" xfId="2527"/>
    <cellStyle name="Body" xfId="2528"/>
    <cellStyle name="Body 2" xfId="2529"/>
    <cellStyle name="Bold/Border" xfId="2530"/>
    <cellStyle name="Border" xfId="2531"/>
    <cellStyle name="Border 2" xfId="2532"/>
    <cellStyle name="BOTT" xfId="2533"/>
    <cellStyle name="Brackets (0)" xfId="2534"/>
    <cellStyle name="Brackets (0) 2" xfId="2535"/>
    <cellStyle name="Brackets (1)" xfId="2536"/>
    <cellStyle name="Brackets (1) 2" xfId="2537"/>
    <cellStyle name="Brackets (2)" xfId="2538"/>
    <cellStyle name="Brackets (2) 2" xfId="2539"/>
    <cellStyle name="Brackets 000 (0)" xfId="2540"/>
    <cellStyle name="Brackets 000 (0) 2" xfId="2541"/>
    <cellStyle name="Brackets 000 (1)" xfId="2542"/>
    <cellStyle name="Brackets 000 (1) 2" xfId="2543"/>
    <cellStyle name="Brackets m (1)" xfId="2544"/>
    <cellStyle name="Brackets m (1) 2" xfId="2545"/>
    <cellStyle name="Brand Align Left Text" xfId="2546"/>
    <cellStyle name="Brand Default" xfId="2547"/>
    <cellStyle name="Brand Default 2" xfId="2548"/>
    <cellStyle name="Brand Percent" xfId="2549"/>
    <cellStyle name="Brand Source" xfId="2550"/>
    <cellStyle name="Brand Subtitle with Underline" xfId="2551"/>
    <cellStyle name="Brand Subtitle without Underline" xfId="2552"/>
    <cellStyle name="Brand Title" xfId="2553"/>
    <cellStyle name="BS1" xfId="2554"/>
    <cellStyle name="BS1 2" xfId="2555"/>
    <cellStyle name="BS2" xfId="2556"/>
    <cellStyle name="BS2 2" xfId="2557"/>
    <cellStyle name="BS3" xfId="2558"/>
    <cellStyle name="BS3 2" xfId="2559"/>
    <cellStyle name="BS4" xfId="2560"/>
    <cellStyle name="BS4 2" xfId="2561"/>
    <cellStyle name="Bullet" xfId="2562"/>
    <cellStyle name="C01_Page_head" xfId="2563"/>
    <cellStyle name="C03_Col head general" xfId="2564"/>
    <cellStyle name="C04_Note col head" xfId="2565"/>
    <cellStyle name="C06_Previous yr col head" xfId="2566"/>
    <cellStyle name="C08_Table text" xfId="2567"/>
    <cellStyle name="C09_Style I Roman figures" xfId="2568"/>
    <cellStyle name="C10_Style J Bold purple figures" xfId="2569"/>
    <cellStyle name="C11_Note head" xfId="2570"/>
    <cellStyle name="C14_Current year figs" xfId="2571"/>
    <cellStyle name="C14b_Current Year Figs 3 dec" xfId="2572"/>
    <cellStyle name="C15_Previous year figs" xfId="2573"/>
    <cellStyle name="Calc - Green" xfId="2574"/>
    <cellStyle name="Calc - Green 2" xfId="2575"/>
    <cellStyle name="Calc - White" xfId="2576"/>
    <cellStyle name="Calc - White 2" xfId="2577"/>
    <cellStyle name="Calc Currency (0)" xfId="2578"/>
    <cellStyle name="Calc Currency (0) 2" xfId="5178"/>
    <cellStyle name="Calc Currency (2)" xfId="2579"/>
    <cellStyle name="Calc Currency (2) 2" xfId="2580"/>
    <cellStyle name="Calc Percent (0)" xfId="2581"/>
    <cellStyle name="Calc Percent (0) 10" xfId="2582"/>
    <cellStyle name="Calc Percent (0) 11" xfId="2583"/>
    <cellStyle name="Calc Percent (0) 12" xfId="2584"/>
    <cellStyle name="Calc Percent (0) 13" xfId="2585"/>
    <cellStyle name="Calc Percent (0) 14" xfId="2586"/>
    <cellStyle name="Calc Percent (0) 2" xfId="2587"/>
    <cellStyle name="Calc Percent (0) 3" xfId="2588"/>
    <cellStyle name="Calc Percent (0) 4" xfId="2589"/>
    <cellStyle name="Calc Percent (0) 5" xfId="2590"/>
    <cellStyle name="Calc Percent (0) 6" xfId="2591"/>
    <cellStyle name="Calc Percent (0) 7" xfId="2592"/>
    <cellStyle name="Calc Percent (0) 8" xfId="2593"/>
    <cellStyle name="Calc Percent (0) 9" xfId="2594"/>
    <cellStyle name="Calc Percent (0)_Пакет отчетности_09-02-2012" xfId="5179"/>
    <cellStyle name="Calc Percent (1)" xfId="2595"/>
    <cellStyle name="Calc Percent (1) 2" xfId="2596"/>
    <cellStyle name="Calc Percent (2)" xfId="2597"/>
    <cellStyle name="Calc Percent (2) 2" xfId="2598"/>
    <cellStyle name="Calc Units (0)" xfId="2599"/>
    <cellStyle name="Calc Units (0) 2" xfId="2600"/>
    <cellStyle name="Calc Units (1)" xfId="2601"/>
    <cellStyle name="Calc Units (1) 2" xfId="2602"/>
    <cellStyle name="Calc Units (2)" xfId="2603"/>
    <cellStyle name="Calc Units (2) 2" xfId="2604"/>
    <cellStyle name="calc_round" xfId="2605"/>
    <cellStyle name="Calculation" xfId="2606"/>
    <cellStyle name="Calculation 2" xfId="2607"/>
    <cellStyle name="Calculation 2 2" xfId="2608"/>
    <cellStyle name="Calculation 2 3" xfId="5180"/>
    <cellStyle name="Calculation 3" xfId="5181"/>
    <cellStyle name="Calculation 4" xfId="5182"/>
    <cellStyle name="Calculations" xfId="2609"/>
    <cellStyle name="Call_up_resident_decimals" xfId="2610"/>
    <cellStyle name="Caption" xfId="2611"/>
    <cellStyle name="Caption 2" xfId="2612"/>
    <cellStyle name="CB Link" xfId="2613"/>
    <cellStyle name="CB Normal" xfId="2614"/>
    <cellStyle name="CB Percent" xfId="2615"/>
    <cellStyle name="CB Titles" xfId="2616"/>
    <cellStyle name="CdnOxy" xfId="2617"/>
    <cellStyle name="CdnOxy 2" xfId="2618"/>
    <cellStyle name="Check" xfId="2619"/>
    <cellStyle name="Check 10" xfId="2620"/>
    <cellStyle name="Check 2" xfId="2621"/>
    <cellStyle name="Check 2 2" xfId="2622"/>
    <cellStyle name="Check 2 2 2" xfId="2623"/>
    <cellStyle name="Check 2 3" xfId="2624"/>
    <cellStyle name="Check 2 3 2" xfId="2625"/>
    <cellStyle name="Check 2 4" xfId="2626"/>
    <cellStyle name="Check 2 4 2" xfId="2627"/>
    <cellStyle name="Check 2 5" xfId="2628"/>
    <cellStyle name="Check 2 6" xfId="2629"/>
    <cellStyle name="Check 3" xfId="2630"/>
    <cellStyle name="Check 3 2" xfId="2631"/>
    <cellStyle name="Check 4" xfId="2632"/>
    <cellStyle name="Check 4 2" xfId="2633"/>
    <cellStyle name="Check 5" xfId="2634"/>
    <cellStyle name="Check 5 2" xfId="2635"/>
    <cellStyle name="Check 6" xfId="2636"/>
    <cellStyle name="Check 6 2" xfId="2637"/>
    <cellStyle name="Check 7" xfId="2638"/>
    <cellStyle name="Check 7 2" xfId="2639"/>
    <cellStyle name="Check 8" xfId="2640"/>
    <cellStyle name="Check 8 2" xfId="2641"/>
    <cellStyle name="Check 9" xfId="2642"/>
    <cellStyle name="Check 9 2" xfId="2643"/>
    <cellStyle name="Check Cell" xfId="2644"/>
    <cellStyle name="Check Cell 2" xfId="2645"/>
    <cellStyle name="Check Cell 2 2" xfId="2646"/>
    <cellStyle name="Check_Fininc.exp_HO_09" xfId="2647"/>
    <cellStyle name="Checkoff" xfId="2648"/>
    <cellStyle name="Checkoff 2" xfId="2649"/>
    <cellStyle name="Collegamento ipertestuale" xfId="2650"/>
    <cellStyle name="Collegamento ipertestuale visitato" xfId="2651"/>
    <cellStyle name="Color number" xfId="2652"/>
    <cellStyle name="Color number 2" xfId="2653"/>
    <cellStyle name="column - Style1" xfId="2654"/>
    <cellStyle name="column - Style1 2" xfId="2655"/>
    <cellStyle name="Column_Title" xfId="2656"/>
    <cellStyle name="ColumnHeadings" xfId="2657"/>
    <cellStyle name="ColumnHeadings2" xfId="2658"/>
    <cellStyle name="Comma  - Style1" xfId="2659"/>
    <cellStyle name="Comma  - Style1 2" xfId="2660"/>
    <cellStyle name="Comma  - Style2" xfId="2661"/>
    <cellStyle name="Comma  - Style2 2" xfId="2662"/>
    <cellStyle name="Comma  - Style3" xfId="2663"/>
    <cellStyle name="Comma  - Style3 2" xfId="2664"/>
    <cellStyle name="Comma  - Style4" xfId="2665"/>
    <cellStyle name="Comma  - Style4 2" xfId="2666"/>
    <cellStyle name="Comma  - Style5" xfId="2667"/>
    <cellStyle name="Comma  - Style5 2" xfId="2668"/>
    <cellStyle name="Comma  - Style6" xfId="2669"/>
    <cellStyle name="Comma  - Style6 2" xfId="2670"/>
    <cellStyle name="Comma  - Style7" xfId="2671"/>
    <cellStyle name="Comma  - Style7 2" xfId="2672"/>
    <cellStyle name="Comma  - Style8" xfId="2673"/>
    <cellStyle name="Comma  - Style8 2" xfId="2674"/>
    <cellStyle name="Comma [0] - Credits" xfId="2675"/>
    <cellStyle name="Comma [0] - Debits" xfId="2676"/>
    <cellStyle name="Comma [0] 2" xfId="2677"/>
    <cellStyle name="Comma [0] 2 2" xfId="2678"/>
    <cellStyle name="Comma [0]_#6 Temps &amp; Contractors" xfId="2679"/>
    <cellStyle name="Comma [00]" xfId="2680"/>
    <cellStyle name="Comma [00] 2" xfId="2681"/>
    <cellStyle name="Comma [00] 2 2" xfId="2682"/>
    <cellStyle name="Comma [00] 3" xfId="2683"/>
    <cellStyle name="Comma [000]" xfId="2684"/>
    <cellStyle name="Comma 0.0" xfId="2685"/>
    <cellStyle name="Comma 0.00" xfId="2686"/>
    <cellStyle name="Comma 0.000" xfId="2687"/>
    <cellStyle name="Comma 10" xfId="2688"/>
    <cellStyle name="Comma 10 2" xfId="2689"/>
    <cellStyle name="Comma 11" xfId="2690"/>
    <cellStyle name="Comma 12" xfId="2691"/>
    <cellStyle name="Comma 13" xfId="2692"/>
    <cellStyle name="Comma 14" xfId="2693"/>
    <cellStyle name="Comma 15" xfId="2694"/>
    <cellStyle name="Comma 16" xfId="2695"/>
    <cellStyle name="Comma 17" xfId="2696"/>
    <cellStyle name="Comma 18" xfId="2697"/>
    <cellStyle name="Comma 19" xfId="2698"/>
    <cellStyle name="Comma 2" xfId="2699"/>
    <cellStyle name="Comma 2 10" xfId="2700"/>
    <cellStyle name="Comma 2 18 2" xfId="2701"/>
    <cellStyle name="Comma 2 2" xfId="2702"/>
    <cellStyle name="Comma 2 2 2" xfId="2703"/>
    <cellStyle name="Comma 2 3" xfId="2704"/>
    <cellStyle name="Comma 2 3 2" xfId="2705"/>
    <cellStyle name="Comma 2 3 2 2" xfId="2706"/>
    <cellStyle name="Comma 2 3 3" xfId="2707"/>
    <cellStyle name="Comma 2 3 3 2" xfId="2708"/>
    <cellStyle name="Comma 2 3 4" xfId="2709"/>
    <cellStyle name="Comma 2 4" xfId="2710"/>
    <cellStyle name="Comma 2 4 2" xfId="2711"/>
    <cellStyle name="Comma 2 5" xfId="2712"/>
    <cellStyle name="Comma 2 5 2" xfId="2713"/>
    <cellStyle name="Comma 2 6" xfId="2714"/>
    <cellStyle name="Comma 2 7" xfId="2715"/>
    <cellStyle name="Comma 2 8" xfId="2716"/>
    <cellStyle name="Comma 2 9" xfId="2717"/>
    <cellStyle name="Comma 2_Book2" xfId="2718"/>
    <cellStyle name="Comma 20" xfId="2719"/>
    <cellStyle name="Comma 21" xfId="2720"/>
    <cellStyle name="Comma 22" xfId="2721"/>
    <cellStyle name="Comma 3" xfId="2722"/>
    <cellStyle name="Comma 3 2" xfId="2723"/>
    <cellStyle name="Comma 3 2 2" xfId="2724"/>
    <cellStyle name="Comma 3 3" xfId="2725"/>
    <cellStyle name="Comma 3 3 2" xfId="2726"/>
    <cellStyle name="Comma 3 4" xfId="2727"/>
    <cellStyle name="Comma 3 4 2" xfId="2728"/>
    <cellStyle name="Comma 3 5" xfId="2729"/>
    <cellStyle name="Comma 3 6" xfId="2730"/>
    <cellStyle name="Comma 3_Forum M 50% декабрь 2009  от 10.02.2010 г" xfId="2731"/>
    <cellStyle name="Comma 4" xfId="2732"/>
    <cellStyle name="Comma 4 2" xfId="2733"/>
    <cellStyle name="Comma 4 2 2" xfId="2734"/>
    <cellStyle name="Comma 4 3" xfId="2735"/>
    <cellStyle name="Comma 4 3 2" xfId="2736"/>
    <cellStyle name="Comma 4 4" xfId="2737"/>
    <cellStyle name="Comma 4 4 2" xfId="2738"/>
    <cellStyle name="Comma 4 5" xfId="2739"/>
    <cellStyle name="Comma 4 6" xfId="2740"/>
    <cellStyle name="Comma 4_Forum M 50% декабрь 2009  от 10.02.2010 г" xfId="2741"/>
    <cellStyle name="Comma 5" xfId="2742"/>
    <cellStyle name="Comma 5 2" xfId="2743"/>
    <cellStyle name="Comma 5 3" xfId="2744"/>
    <cellStyle name="Comma 5 4" xfId="2745"/>
    <cellStyle name="Comma 5 5" xfId="2746"/>
    <cellStyle name="Comma 6" xfId="2747"/>
    <cellStyle name="Comma 6 2" xfId="2748"/>
    <cellStyle name="Comma 7" xfId="2749"/>
    <cellStyle name="Comma 7 2" xfId="2750"/>
    <cellStyle name="Comma 8" xfId="2751"/>
    <cellStyle name="Comma 8 2" xfId="2752"/>
    <cellStyle name="Comma 9" xfId="2753"/>
    <cellStyle name="Comma 9 2" xfId="2754"/>
    <cellStyle name="Comma Red [0]" xfId="2755"/>
    <cellStyle name="Comma_#6 Temps &amp; Contractors" xfId="2756"/>
    <cellStyle name="Comma0" xfId="2757"/>
    <cellStyle name="Comma0 - Modelo1" xfId="2758"/>
    <cellStyle name="Comma0 - Style1" xfId="2759"/>
    <cellStyle name="Comma0 - Style1 2" xfId="2760"/>
    <cellStyle name="Comma0 - Style3" xfId="2761"/>
    <cellStyle name="Comma0 - Style3 2" xfId="2762"/>
    <cellStyle name="Comma0 - Style5" xfId="2763"/>
    <cellStyle name="Comma0 10" xfId="2764"/>
    <cellStyle name="Comma0 10 2" xfId="2765"/>
    <cellStyle name="Comma0 11" xfId="2766"/>
    <cellStyle name="Comma0 11 2" xfId="2767"/>
    <cellStyle name="Comma0 12" xfId="2768"/>
    <cellStyle name="Comma0 12 2" xfId="2769"/>
    <cellStyle name="Comma0 13" xfId="2770"/>
    <cellStyle name="Comma0 14" xfId="2771"/>
    <cellStyle name="Comma0 15" xfId="2772"/>
    <cellStyle name="Comma0 16" xfId="2773"/>
    <cellStyle name="Comma0 17" xfId="2774"/>
    <cellStyle name="Comma0 18" xfId="2775"/>
    <cellStyle name="Comma0 19" xfId="2776"/>
    <cellStyle name="Comma0 2" xfId="2777"/>
    <cellStyle name="Comma0 2 2" xfId="2778"/>
    <cellStyle name="Comma0 20" xfId="2779"/>
    <cellStyle name="Comma0 21" xfId="2780"/>
    <cellStyle name="Comma0 22" xfId="2781"/>
    <cellStyle name="Comma0 23" xfId="2782"/>
    <cellStyle name="Comma0 24" xfId="2783"/>
    <cellStyle name="Comma0 25" xfId="2784"/>
    <cellStyle name="Comma0 26" xfId="2785"/>
    <cellStyle name="Comma0 27" xfId="2786"/>
    <cellStyle name="Comma0 28" xfId="2787"/>
    <cellStyle name="Comma0 29" xfId="2788"/>
    <cellStyle name="Comma0 3" xfId="2789"/>
    <cellStyle name="Comma0 3 2" xfId="2790"/>
    <cellStyle name="Comma0 30" xfId="2791"/>
    <cellStyle name="Comma0 31" xfId="2792"/>
    <cellStyle name="Comma0 32" xfId="2793"/>
    <cellStyle name="Comma0 33" xfId="2794"/>
    <cellStyle name="Comma0 34" xfId="2795"/>
    <cellStyle name="Comma0 35" xfId="2796"/>
    <cellStyle name="Comma0 36" xfId="2797"/>
    <cellStyle name="Comma0 37" xfId="2798"/>
    <cellStyle name="Comma0 38" xfId="2799"/>
    <cellStyle name="Comma0 39" xfId="2800"/>
    <cellStyle name="Comma0 4" xfId="2801"/>
    <cellStyle name="Comma0 4 2" xfId="2802"/>
    <cellStyle name="Comma0 40" xfId="2803"/>
    <cellStyle name="Comma0 41" xfId="2804"/>
    <cellStyle name="Comma0 42" xfId="2805"/>
    <cellStyle name="Comma0 43" xfId="2806"/>
    <cellStyle name="Comma0 44" xfId="2807"/>
    <cellStyle name="Comma0 45" xfId="2808"/>
    <cellStyle name="Comma0 46" xfId="2809"/>
    <cellStyle name="Comma0 47" xfId="2810"/>
    <cellStyle name="Comma0 48" xfId="2811"/>
    <cellStyle name="Comma0 49" xfId="2812"/>
    <cellStyle name="Comma0 5" xfId="2813"/>
    <cellStyle name="Comma0 5 2" xfId="2814"/>
    <cellStyle name="Comma0 50" xfId="2815"/>
    <cellStyle name="Comma0 51" xfId="2816"/>
    <cellStyle name="Comma0 52" xfId="2817"/>
    <cellStyle name="Comma0 53" xfId="2818"/>
    <cellStyle name="Comma0 54" xfId="2819"/>
    <cellStyle name="Comma0 55" xfId="2820"/>
    <cellStyle name="Comma0 56" xfId="2821"/>
    <cellStyle name="Comma0 57" xfId="2822"/>
    <cellStyle name="Comma0 58" xfId="2823"/>
    <cellStyle name="Comma0 59" xfId="2824"/>
    <cellStyle name="Comma0 6" xfId="2825"/>
    <cellStyle name="Comma0 6 2" xfId="2826"/>
    <cellStyle name="Comma0 60" xfId="2827"/>
    <cellStyle name="Comma0 61" xfId="2828"/>
    <cellStyle name="Comma0 62" xfId="2829"/>
    <cellStyle name="Comma0 63" xfId="2830"/>
    <cellStyle name="Comma0 64" xfId="2831"/>
    <cellStyle name="Comma0 65" xfId="2832"/>
    <cellStyle name="Comma0 66" xfId="2833"/>
    <cellStyle name="Comma0 67" xfId="2834"/>
    <cellStyle name="Comma0 68" xfId="2835"/>
    <cellStyle name="Comma0 69" xfId="2836"/>
    <cellStyle name="Comma0 7" xfId="2837"/>
    <cellStyle name="Comma0 7 2" xfId="2838"/>
    <cellStyle name="Comma0 70" xfId="2839"/>
    <cellStyle name="Comma0 71" xfId="2840"/>
    <cellStyle name="Comma0 72" xfId="2841"/>
    <cellStyle name="Comma0 8" xfId="2842"/>
    <cellStyle name="Comma0 8 2" xfId="2843"/>
    <cellStyle name="Comma0 9" xfId="2844"/>
    <cellStyle name="Comma0 9 2" xfId="2845"/>
    <cellStyle name="Comma0_01_FIAL_VAT_2007 Audit" xfId="2846"/>
    <cellStyle name="Comma1 - Modelo2" xfId="2847"/>
    <cellStyle name="Comma1 - Style1" xfId="2848"/>
    <cellStyle name="Comma1 - Style2" xfId="2849"/>
    <cellStyle name="Comma1 - Style2 2" xfId="2850"/>
    <cellStyle name="Comma4" xfId="2851"/>
    <cellStyle name="Comma90" xfId="2852"/>
    <cellStyle name="Comma-Credits" xfId="2853"/>
    <cellStyle name="Comma-Debits" xfId="2854"/>
    <cellStyle name="Comment" xfId="2855"/>
    <cellStyle name="Company Name" xfId="2856"/>
    <cellStyle name="confluence" xfId="2857"/>
    <cellStyle name="CONSIGNEE" xfId="2858"/>
    <cellStyle name="ContentsHyperlink" xfId="2859"/>
    <cellStyle name="ContentsHyperlink 2" xfId="2860"/>
    <cellStyle name="Copied" xfId="2861"/>
    <cellStyle name="Copied 2" xfId="2862"/>
    <cellStyle name="Cover Sheet" xfId="2863"/>
    <cellStyle name="CPdollnum" xfId="2864"/>
    <cellStyle name="CPdollnum 2" xfId="2865"/>
    <cellStyle name="CPgennum" xfId="2866"/>
    <cellStyle name="CPgennum 2" xfId="2867"/>
    <cellStyle name="cpoilnum" xfId="2868"/>
    <cellStyle name="cpoilnum 2" xfId="2869"/>
    <cellStyle name="CPPerCent" xfId="2870"/>
    <cellStyle name="CPPerCent 2" xfId="2871"/>
    <cellStyle name="CPpershare" xfId="2872"/>
    <cellStyle name="CPpershare 2" xfId="2873"/>
    <cellStyle name="CPpersharenodoll" xfId="2874"/>
    <cellStyle name="CPpersharenodoll 2" xfId="2875"/>
    <cellStyle name="Credit" xfId="2876"/>
    <cellStyle name="Credit 2" xfId="2877"/>
    <cellStyle name="Credit subtotal" xfId="2878"/>
    <cellStyle name="Credit subtotal 2" xfId="2879"/>
    <cellStyle name="Credit Total" xfId="2880"/>
    <cellStyle name="Credit Total 2" xfId="2881"/>
    <cellStyle name="Credit_C03. A4. TS_Lancaster_Petroleum_12m 2008 restatement LAST_SK_DT" xfId="2882"/>
    <cellStyle name="Cur" xfId="2883"/>
    <cellStyle name="Curren - Style6" xfId="2884"/>
    <cellStyle name="Currency - Credits" xfId="2885"/>
    <cellStyle name="Currency - Debits" xfId="2886"/>
    <cellStyle name="Currency [" xfId="2887"/>
    <cellStyle name="Currency [0]" xfId="2888"/>
    <cellStyle name="Currency [0] - Credits" xfId="2889"/>
    <cellStyle name="Currency [0] - Debits" xfId="2890"/>
    <cellStyle name="Currency [0] 2" xfId="2891"/>
    <cellStyle name="Currency [0] 3" xfId="2892"/>
    <cellStyle name="Currency [0] 4" xfId="2893"/>
    <cellStyle name="Currency [0]OBRANDINC" xfId="2894"/>
    <cellStyle name="Currency [0]OBRANDINC (2)" xfId="2895"/>
    <cellStyle name="Currency [0]OLists" xfId="2896"/>
    <cellStyle name="Currency [00]" xfId="2897"/>
    <cellStyle name="Currency [00] 2" xfId="2898"/>
    <cellStyle name="Currency [00] 2 2" xfId="2899"/>
    <cellStyle name="Currency [00] 3" xfId="2900"/>
    <cellStyle name="Currency 0.0" xfId="2901"/>
    <cellStyle name="Currency 0.00" xfId="2902"/>
    <cellStyle name="Currency 0.000" xfId="2903"/>
    <cellStyle name="Currency 2" xfId="2904"/>
    <cellStyle name="Currency 2 2" xfId="2905"/>
    <cellStyle name="Currency 2 3" xfId="2906"/>
    <cellStyle name="Currency RU" xfId="2907"/>
    <cellStyle name="Currency_#6 Temps &amp; Contractors" xfId="2908"/>
    <cellStyle name="Currency0" xfId="2909"/>
    <cellStyle name="Currency0 10" xfId="2910"/>
    <cellStyle name="Currency0 10 2" xfId="2911"/>
    <cellStyle name="Currency0 11" xfId="2912"/>
    <cellStyle name="Currency0 11 2" xfId="2913"/>
    <cellStyle name="Currency0 12" xfId="2914"/>
    <cellStyle name="Currency0 12 2" xfId="2915"/>
    <cellStyle name="Currency0 13" xfId="2916"/>
    <cellStyle name="Currency0 14" xfId="2917"/>
    <cellStyle name="Currency0 15" xfId="2918"/>
    <cellStyle name="Currency0 2" xfId="2919"/>
    <cellStyle name="Currency0 2 2" xfId="2920"/>
    <cellStyle name="Currency0 3" xfId="2921"/>
    <cellStyle name="Currency0 3 2" xfId="2922"/>
    <cellStyle name="Currency0 4" xfId="2923"/>
    <cellStyle name="Currency0 4 2" xfId="2924"/>
    <cellStyle name="Currency0 5" xfId="2925"/>
    <cellStyle name="Currency0 5 2" xfId="2926"/>
    <cellStyle name="Currency0 6" xfId="2927"/>
    <cellStyle name="Currency0 6 2" xfId="2928"/>
    <cellStyle name="Currency0 7" xfId="2929"/>
    <cellStyle name="Currency0 7 2" xfId="2930"/>
    <cellStyle name="Currency0 8" xfId="2931"/>
    <cellStyle name="Currency0 8 2" xfId="2932"/>
    <cellStyle name="Currency0 9" xfId="2933"/>
    <cellStyle name="Currency0 9 2" xfId="2934"/>
    <cellStyle name="Currency0_CONSO 12M08 restated with АЖК by SK 11.03.2010" xfId="2935"/>
    <cellStyle name="Currency-Denomination" xfId="2936"/>
    <cellStyle name="currentperiod" xfId="2937"/>
    <cellStyle name="currentperiod 2" xfId="2938"/>
    <cellStyle name="Custom - Style8" xfId="2939"/>
    <cellStyle name="d" xfId="2940"/>
    <cellStyle name="d 2" xfId="2941"/>
    <cellStyle name="d_Декларация по КПН ШГЭС за 2005 г." xfId="2942"/>
    <cellStyle name="d_Доп. КПН за  2004 1г." xfId="2943"/>
    <cellStyle name="d_КПН за  2004 г1." xfId="2944"/>
    <cellStyle name="d_КПН за  2005 гдепозит" xfId="2945"/>
    <cellStyle name="d_КПН, ф. 100 30.03.051" xfId="2946"/>
    <cellStyle name="d_КПН, ф. 100 ИПЛ 2004 г 2 вар" xfId="2947"/>
    <cellStyle name="d_КПН, ф. 100 ИПЛ 2004 г." xfId="2948"/>
    <cellStyle name="d_Прил. к акту ШГЭС за 2005 г." xfId="2949"/>
    <cellStyle name="d_Приложения к акту ИПЛ 1" xfId="2950"/>
    <cellStyle name="Dash" xfId="2951"/>
    <cellStyle name="DASH $" xfId="2952"/>
    <cellStyle name="Data" xfId="2953"/>
    <cellStyle name="Data 2" xfId="2954"/>
    <cellStyle name="Data Labels" xfId="2955"/>
    <cellStyle name="DATA_ENTRY" xfId="2956"/>
    <cellStyle name="DataBold" xfId="2957"/>
    <cellStyle name="DataBold 2" xfId="2958"/>
    <cellStyle name="DataLabels" xfId="2959"/>
    <cellStyle name="Date" xfId="2960"/>
    <cellStyle name="Date 10" xfId="2961"/>
    <cellStyle name="Date 10 2" xfId="2962"/>
    <cellStyle name="Date 11" xfId="2963"/>
    <cellStyle name="Date 11 2" xfId="2964"/>
    <cellStyle name="Date 12" xfId="2965"/>
    <cellStyle name="Date 12 2" xfId="2966"/>
    <cellStyle name="Date 13" xfId="2967"/>
    <cellStyle name="Date 14" xfId="2968"/>
    <cellStyle name="Date 2" xfId="2969"/>
    <cellStyle name="Date 2 2" xfId="2970"/>
    <cellStyle name="Date 3" xfId="2971"/>
    <cellStyle name="Date 3 2" xfId="2972"/>
    <cellStyle name="Date 3 3" xfId="2973"/>
    <cellStyle name="Date 4" xfId="2974"/>
    <cellStyle name="Date 4 2" xfId="2975"/>
    <cellStyle name="Date 5" xfId="2976"/>
    <cellStyle name="Date 5 2" xfId="2977"/>
    <cellStyle name="Date 6" xfId="2978"/>
    <cellStyle name="Date 6 2" xfId="2979"/>
    <cellStyle name="Date 7" xfId="2980"/>
    <cellStyle name="Date 7 2" xfId="2981"/>
    <cellStyle name="Date 8" xfId="2982"/>
    <cellStyle name="Date 8 2" xfId="2983"/>
    <cellStyle name="Date 9" xfId="2984"/>
    <cellStyle name="Date 9 2" xfId="2985"/>
    <cellStyle name="Date dd-mmm" xfId="2986"/>
    <cellStyle name="Date dd-mmm-yy" xfId="2987"/>
    <cellStyle name="Date mmm-yy" xfId="2988"/>
    <cellStyle name="Date Short" xfId="2989"/>
    <cellStyle name="Date without year" xfId="2990"/>
    <cellStyle name="Date without year 10" xfId="2991"/>
    <cellStyle name="Date without year 11" xfId="2992"/>
    <cellStyle name="Date without year 12" xfId="2993"/>
    <cellStyle name="Date without year 13" xfId="2994"/>
    <cellStyle name="Date without year 14" xfId="2995"/>
    <cellStyle name="Date without year 2" xfId="2996"/>
    <cellStyle name="Date without year 3" xfId="2997"/>
    <cellStyle name="Date without year 4" xfId="2998"/>
    <cellStyle name="Date without year 5" xfId="2999"/>
    <cellStyle name="Date without year 6" xfId="3000"/>
    <cellStyle name="Date without year 7" xfId="3001"/>
    <cellStyle name="Date without year 8" xfId="3002"/>
    <cellStyle name="Date without year 9" xfId="3003"/>
    <cellStyle name="Date_~3888001" xfId="3004"/>
    <cellStyle name="DateTime" xfId="3005"/>
    <cellStyle name="Datum" xfId="3006"/>
    <cellStyle name="dátumig" xfId="3007"/>
    <cellStyle name="dátumig 2" xfId="3008"/>
    <cellStyle name="dátumtól" xfId="3009"/>
    <cellStyle name="dátumtól 2" xfId="3010"/>
    <cellStyle name="Debit" xfId="3011"/>
    <cellStyle name="Debit 2" xfId="3012"/>
    <cellStyle name="Debit subtotal" xfId="3013"/>
    <cellStyle name="Debit subtotal 2" xfId="3014"/>
    <cellStyle name="Debit Total" xfId="3015"/>
    <cellStyle name="Debit Total 2" xfId="3016"/>
    <cellStyle name="Debit_A5.2-IFRS 7" xfId="3017"/>
    <cellStyle name="Dec_0" xfId="3018"/>
    <cellStyle name="Decimal_0dp" xfId="3019"/>
    <cellStyle name="DELTA" xfId="3020"/>
    <cellStyle name="DELTA 2" xfId="3021"/>
    <cellStyle name="DELTA 3" xfId="3022"/>
    <cellStyle name="Detail" xfId="3023"/>
    <cellStyle name="Detail-IntRate" xfId="3024"/>
    <cellStyle name="Details" xfId="3025"/>
    <cellStyle name="Details 2" xfId="3026"/>
    <cellStyle name="Details 2 2" xfId="3027"/>
    <cellStyle name="Details 3" xfId="3028"/>
    <cellStyle name="Details 3 2" xfId="3029"/>
    <cellStyle name="Details 4" xfId="3030"/>
    <cellStyle name="Details 4 2" xfId="3031"/>
    <cellStyle name="Details 5" xfId="3032"/>
    <cellStyle name="Details 5 2" xfId="3033"/>
    <cellStyle name="Details 6" xfId="3034"/>
    <cellStyle name="Details 6 2" xfId="3035"/>
    <cellStyle name="Details 7" xfId="3036"/>
    <cellStyle name="Details 7 2" xfId="3037"/>
    <cellStyle name="Details 8" xfId="3038"/>
    <cellStyle name="Details 8 2" xfId="3039"/>
    <cellStyle name="Details 9" xfId="3040"/>
    <cellStyle name="Details_Dinyel model" xfId="3041"/>
    <cellStyle name="Detail-Text" xfId="3042"/>
    <cellStyle name="Deviant" xfId="3043"/>
    <cellStyle name="Deviant 2" xfId="3044"/>
    <cellStyle name="Dezimal [0]_Bal sheet - Liab. IHSW" xfId="3045"/>
    <cellStyle name="Dezimal_Bal sheet - Liab. IHSW" xfId="3046"/>
    <cellStyle name="Dia" xfId="3047"/>
    <cellStyle name="Dia 2" xfId="3048"/>
    <cellStyle name="Din-light" xfId="3049"/>
    <cellStyle name="Din-light 2" xfId="3050"/>
    <cellStyle name="Dollar" xfId="3051"/>
    <cellStyle name="dollars" xfId="3052"/>
    <cellStyle name="dollars 2" xfId="3053"/>
    <cellStyle name="done" xfId="3054"/>
    <cellStyle name="done 2" xfId="3055"/>
    <cellStyle name="done 2 2" xfId="3056"/>
    <cellStyle name="done 3" xfId="3057"/>
    <cellStyle name="done 3 2" xfId="3058"/>
    <cellStyle name="done 4" xfId="3059"/>
    <cellStyle name="done 4 2" xfId="3060"/>
    <cellStyle name="done 5" xfId="3061"/>
    <cellStyle name="done 5 2" xfId="3062"/>
    <cellStyle name="done 6" xfId="3063"/>
    <cellStyle name="Double" xfId="3064"/>
    <cellStyle name="Dziesiêtny [0]_1" xfId="3065"/>
    <cellStyle name="Dziesiêtny_1" xfId="3066"/>
    <cellStyle name="E&amp;Y House" xfId="3067"/>
    <cellStyle name="E&amp;Y House 2" xfId="3068"/>
    <cellStyle name="Encabez1" xfId="3069"/>
    <cellStyle name="Encabez1 2" xfId="3070"/>
    <cellStyle name="Encabez2" xfId="3071"/>
    <cellStyle name="Encabez2 2" xfId="3072"/>
    <cellStyle name="Enter Currency (0)" xfId="3073"/>
    <cellStyle name="Enter Currency (0) 2" xfId="3074"/>
    <cellStyle name="Enter Currency (2)" xfId="3075"/>
    <cellStyle name="Enter Currency (2) 2" xfId="3076"/>
    <cellStyle name="Enter Units (0)" xfId="3077"/>
    <cellStyle name="Enter Units (0) 2" xfId="3078"/>
    <cellStyle name="Enter Units (1)" xfId="3079"/>
    <cellStyle name="Enter Units (1) 2" xfId="3080"/>
    <cellStyle name="Enter Units (2)" xfId="3081"/>
    <cellStyle name="Enter Units (2) 2" xfId="3082"/>
    <cellStyle name="Entered" xfId="3083"/>
    <cellStyle name="Entered 2" xfId="3084"/>
    <cellStyle name="Euro" xfId="3085"/>
    <cellStyle name="Euro 2" xfId="3086"/>
    <cellStyle name="ew" xfId="3087"/>
    <cellStyle name="Excel.Chart" xfId="3088"/>
    <cellStyle name="Explanatory Text" xfId="3089"/>
    <cellStyle name="Explanatory Text 2" xfId="3090"/>
    <cellStyle name="Explanatory Text 2 2" xfId="3091"/>
    <cellStyle name="EYBlocked" xfId="3092"/>
    <cellStyle name="EYCallUp" xfId="3093"/>
    <cellStyle name="EYCheck" xfId="3094"/>
    <cellStyle name="EYColumnHeading" xfId="3095"/>
    <cellStyle name="EYDate" xfId="3096"/>
    <cellStyle name="EYDeviant" xfId="3097"/>
    <cellStyle name="EYFlag" xfId="3098"/>
    <cellStyle name="EYHeader1" xfId="3099"/>
    <cellStyle name="EYHeader2" xfId="3100"/>
    <cellStyle name="EYHeader3" xfId="3101"/>
    <cellStyle name="EYInputDate" xfId="3102"/>
    <cellStyle name="EYInputPercent" xfId="3103"/>
    <cellStyle name="EYInputValue" xfId="3104"/>
    <cellStyle name="EYNormal" xfId="3105"/>
    <cellStyle name="EYPercent" xfId="3106"/>
    <cellStyle name="EYPercentCapped" xfId="3107"/>
    <cellStyle name="EYSubTotal" xfId="3108"/>
    <cellStyle name="EYtext" xfId="3109"/>
    <cellStyle name="EYTotal" xfId="3110"/>
    <cellStyle name="EYWIP" xfId="3111"/>
    <cellStyle name="Ezres_Ausztria-00-11" xfId="3112"/>
    <cellStyle name="F2" xfId="3113"/>
    <cellStyle name="F2 2" xfId="3114"/>
    <cellStyle name="F2 2 2" xfId="3115"/>
    <cellStyle name="F2 3" xfId="3116"/>
    <cellStyle name="F2 3 2" xfId="3117"/>
    <cellStyle name="F2 4" xfId="3118"/>
    <cellStyle name="F2 4 2" xfId="3119"/>
    <cellStyle name="F2 5" xfId="3120"/>
    <cellStyle name="F2 5 2" xfId="3121"/>
    <cellStyle name="F2 6" xfId="3122"/>
    <cellStyle name="F2 6 2" xfId="3123"/>
    <cellStyle name="F2 7" xfId="3124"/>
    <cellStyle name="F2 7 2" xfId="3125"/>
    <cellStyle name="F2 8" xfId="3126"/>
    <cellStyle name="F2 8 2" xfId="3127"/>
    <cellStyle name="F2 9" xfId="3128"/>
    <cellStyle name="F2_Dinyel model" xfId="3129"/>
    <cellStyle name="F3" xfId="3130"/>
    <cellStyle name="F3 2" xfId="3131"/>
    <cellStyle name="F3 2 2" xfId="3132"/>
    <cellStyle name="F3 3" xfId="3133"/>
    <cellStyle name="F3 3 2" xfId="3134"/>
    <cellStyle name="F3 4" xfId="3135"/>
    <cellStyle name="F3 4 2" xfId="3136"/>
    <cellStyle name="F3 5" xfId="3137"/>
    <cellStyle name="F3 5 2" xfId="3138"/>
    <cellStyle name="F3 6" xfId="3139"/>
    <cellStyle name="F3 6 2" xfId="3140"/>
    <cellStyle name="F3 7" xfId="3141"/>
    <cellStyle name="F3 7 2" xfId="3142"/>
    <cellStyle name="F3 8" xfId="3143"/>
    <cellStyle name="F3 8 2" xfId="3144"/>
    <cellStyle name="F3 9" xfId="3145"/>
    <cellStyle name="F3_Dinyel model" xfId="3146"/>
    <cellStyle name="F4" xfId="3147"/>
    <cellStyle name="F4 2" xfId="3148"/>
    <cellStyle name="F4 2 2" xfId="3149"/>
    <cellStyle name="F4 3" xfId="3150"/>
    <cellStyle name="F4 3 2" xfId="3151"/>
    <cellStyle name="F4 4" xfId="3152"/>
    <cellStyle name="F4 4 2" xfId="3153"/>
    <cellStyle name="F4 5" xfId="3154"/>
    <cellStyle name="F4 5 2" xfId="3155"/>
    <cellStyle name="F4 6" xfId="3156"/>
    <cellStyle name="F4 6 2" xfId="3157"/>
    <cellStyle name="F4 7" xfId="3158"/>
    <cellStyle name="F4 7 2" xfId="3159"/>
    <cellStyle name="F4 8" xfId="3160"/>
    <cellStyle name="F4 8 2" xfId="3161"/>
    <cellStyle name="F4 9" xfId="3162"/>
    <cellStyle name="F4_Dinyel model" xfId="3163"/>
    <cellStyle name="F5" xfId="3164"/>
    <cellStyle name="F5 2" xfId="3165"/>
    <cellStyle name="F5 2 2" xfId="3166"/>
    <cellStyle name="F5 3" xfId="3167"/>
    <cellStyle name="F5 3 2" xfId="3168"/>
    <cellStyle name="F5 4" xfId="3169"/>
    <cellStyle name="F5 4 2" xfId="3170"/>
    <cellStyle name="F5 5" xfId="3171"/>
    <cellStyle name="F5 5 2" xfId="3172"/>
    <cellStyle name="F5 6" xfId="3173"/>
    <cellStyle name="F5 6 2" xfId="3174"/>
    <cellStyle name="F5 7" xfId="3175"/>
    <cellStyle name="F5 7 2" xfId="3176"/>
    <cellStyle name="F5 8" xfId="3177"/>
    <cellStyle name="F5 8 2" xfId="3178"/>
    <cellStyle name="F5 9" xfId="3179"/>
    <cellStyle name="F5_Dinyel model" xfId="3180"/>
    <cellStyle name="F6" xfId="3181"/>
    <cellStyle name="F6 - Style2" xfId="3182"/>
    <cellStyle name="F6 - Style2 2" xfId="3183"/>
    <cellStyle name="F6 2" xfId="3184"/>
    <cellStyle name="F6 2 2" xfId="3185"/>
    <cellStyle name="F6 3" xfId="3186"/>
    <cellStyle name="F6 3 2" xfId="3187"/>
    <cellStyle name="F6 4" xfId="3188"/>
    <cellStyle name="F6 4 2" xfId="3189"/>
    <cellStyle name="F6 5" xfId="3190"/>
    <cellStyle name="F6 5 2" xfId="3191"/>
    <cellStyle name="F6 6" xfId="3192"/>
    <cellStyle name="F6 6 2" xfId="3193"/>
    <cellStyle name="F6 7" xfId="3194"/>
    <cellStyle name="F6 7 2" xfId="3195"/>
    <cellStyle name="F6 8" xfId="3196"/>
    <cellStyle name="F6 8 2" xfId="3197"/>
    <cellStyle name="F6 9" xfId="3198"/>
    <cellStyle name="F6_Dinyel model" xfId="3199"/>
    <cellStyle name="F7" xfId="3200"/>
    <cellStyle name="F7 2" xfId="3201"/>
    <cellStyle name="F7 2 2" xfId="3202"/>
    <cellStyle name="F7 3" xfId="3203"/>
    <cellStyle name="F7 3 2" xfId="3204"/>
    <cellStyle name="F7 4" xfId="3205"/>
    <cellStyle name="F7 4 2" xfId="3206"/>
    <cellStyle name="F7 5" xfId="3207"/>
    <cellStyle name="F7 5 2" xfId="3208"/>
    <cellStyle name="F7 6" xfId="3209"/>
    <cellStyle name="F7 6 2" xfId="3210"/>
    <cellStyle name="F7 7" xfId="3211"/>
    <cellStyle name="F7 7 2" xfId="3212"/>
    <cellStyle name="F7 8" xfId="3213"/>
    <cellStyle name="F7 8 2" xfId="3214"/>
    <cellStyle name="F7 9" xfId="3215"/>
    <cellStyle name="F7_Dinyel model" xfId="3216"/>
    <cellStyle name="F8" xfId="3217"/>
    <cellStyle name="F8 - Style1" xfId="3218"/>
    <cellStyle name="F8 - Style1 2" xfId="3219"/>
    <cellStyle name="F8 2" xfId="3220"/>
    <cellStyle name="F8 2 2" xfId="3221"/>
    <cellStyle name="F8 3" xfId="3222"/>
    <cellStyle name="F8 3 2" xfId="3223"/>
    <cellStyle name="F8 4" xfId="3224"/>
    <cellStyle name="F8 4 2" xfId="3225"/>
    <cellStyle name="F8 5" xfId="3226"/>
    <cellStyle name="F8 5 2" xfId="3227"/>
    <cellStyle name="F8 6" xfId="3228"/>
    <cellStyle name="F8 6 2" xfId="3229"/>
    <cellStyle name="F8 7" xfId="3230"/>
    <cellStyle name="F8 7 2" xfId="3231"/>
    <cellStyle name="F8 8" xfId="3232"/>
    <cellStyle name="F8 8 2" xfId="3233"/>
    <cellStyle name="F8 9" xfId="3234"/>
    <cellStyle name="F8_AGP_AP_31.12.2008_DA(V4)" xfId="3235"/>
    <cellStyle name="Factor" xfId="3236"/>
    <cellStyle name="Factor 2" xfId="3237"/>
    <cellStyle name="Feeder Field" xfId="3238"/>
    <cellStyle name="Feeder Field 2" xfId="3239"/>
    <cellStyle name="Fest" xfId="3240"/>
    <cellStyle name="FieldName" xfId="3241"/>
    <cellStyle name="Fijo" xfId="3242"/>
    <cellStyle name="Fijo 2" xfId="3243"/>
    <cellStyle name="filling_table" xfId="3244"/>
    <cellStyle name="Financiero" xfId="3245"/>
    <cellStyle name="Financiero 2" xfId="3246"/>
    <cellStyle name="Fixed" xfId="3247"/>
    <cellStyle name="Fixed 10" xfId="3248"/>
    <cellStyle name="Fixed 10 2" xfId="3249"/>
    <cellStyle name="Fixed 11" xfId="3250"/>
    <cellStyle name="Fixed 11 2" xfId="3251"/>
    <cellStyle name="Fixed 12" xfId="3252"/>
    <cellStyle name="Fixed 12 2" xfId="3253"/>
    <cellStyle name="Fixed 13" xfId="3254"/>
    <cellStyle name="Fixed 14" xfId="3255"/>
    <cellStyle name="Fixed 15" xfId="3256"/>
    <cellStyle name="Fixed 2" xfId="3257"/>
    <cellStyle name="Fixed 2 2" xfId="3258"/>
    <cellStyle name="Fixed 3" xfId="3259"/>
    <cellStyle name="Fixed 3 2" xfId="3260"/>
    <cellStyle name="Fixed 4" xfId="3261"/>
    <cellStyle name="Fixed 4 2" xfId="3262"/>
    <cellStyle name="Fixed 5" xfId="3263"/>
    <cellStyle name="Fixed 5 2" xfId="3264"/>
    <cellStyle name="Fixed 6" xfId="3265"/>
    <cellStyle name="Fixed 6 2" xfId="3266"/>
    <cellStyle name="Fixed 7" xfId="3267"/>
    <cellStyle name="Fixed 7 2" xfId="3268"/>
    <cellStyle name="Fixed 8" xfId="3269"/>
    <cellStyle name="Fixed 8 2" xfId="3270"/>
    <cellStyle name="Fixed 9" xfId="3271"/>
    <cellStyle name="Fixed 9 2" xfId="3272"/>
    <cellStyle name="Fixed_EGRES-2_transfer" xfId="3273"/>
    <cellStyle name="Fixed2 - Style2" xfId="3274"/>
    <cellStyle name="Följde hyperlänken_F-reports" xfId="3275"/>
    <cellStyle name="footnote" xfId="3276"/>
    <cellStyle name="footnote 2" xfId="3277"/>
    <cellStyle name="Forecast Cell Column Heading" xfId="3278"/>
    <cellStyle name="FORM" xfId="3279"/>
    <cellStyle name="Format Number Column" xfId="3280"/>
    <cellStyle name="Format Number Column 2" xfId="3281"/>
    <cellStyle name="FRF" xfId="3282"/>
    <cellStyle name="From" xfId="3283"/>
    <cellStyle name="From 2" xfId="3284"/>
    <cellStyle name="From 2 2" xfId="3285"/>
    <cellStyle name="From 3" xfId="5183"/>
    <cellStyle name="FSTitle" xfId="3286"/>
    <cellStyle name="FSTitle 2" xfId="3287"/>
    <cellStyle name="g" xfId="3288"/>
    <cellStyle name="g 2" xfId="3289"/>
    <cellStyle name="g_5EF2CEAF" xfId="3290"/>
    <cellStyle name="g_5EF2CEAF_UKPF_2008_Materiality" xfId="3291"/>
    <cellStyle name="g_5EF2CEAF_Фин отч-ть для НБК за 2007 г 24.01.08г" xfId="3292"/>
    <cellStyle name="g_5EF2CEAF_Фин отч-ть для НБК за 2007 г 24.01.08г_UKPF_2008_Materiality" xfId="3293"/>
    <cellStyle name="g_allocation of depreciation after revaluation" xfId="3294"/>
    <cellStyle name="g_budjet 2008 18.01.2008 пессимистический last" xfId="3295"/>
    <cellStyle name="g_budjet 2008 19.01.2008 пессимистический last" xfId="3296"/>
    <cellStyle name="g_budjet 2008 22.01.2008 пессимистический" xfId="3297"/>
    <cellStyle name="g_IFRS 5 -NK Disposal group" xfId="3298"/>
    <cellStyle name="g_Invoice GI" xfId="3299"/>
    <cellStyle name="g_Invoice GI 2" xfId="3300"/>
    <cellStyle name="g_Invoice GI_5EF2CEAF" xfId="3301"/>
    <cellStyle name="g_Invoice GI_5EF2CEAF_UKPF_2008_Materiality" xfId="3302"/>
    <cellStyle name="g_Invoice GI_5EF2CEAF_Фин отч-ть для НБК за 2007 г 24.01.08г" xfId="3303"/>
    <cellStyle name="g_Invoice GI_5EF2CEAF_Фин отч-ть для НБК за 2007 г 24.01.08г_UKPF_2008_Materiality" xfId="3304"/>
    <cellStyle name="g_Invoice GI_allocation of depreciation after revaluation" xfId="3305"/>
    <cellStyle name="g_Invoice GI_budjet 2008 18.01.2008 пессимистический last" xfId="3306"/>
    <cellStyle name="g_Invoice GI_budjet 2008 19.01.2008 пессимистический last" xfId="3307"/>
    <cellStyle name="g_Invoice GI_budjet 2008 22.01.2008 пессимистический" xfId="3308"/>
    <cellStyle name="g_Invoice GI_IFRS 5 -NK Disposal group" xfId="3309"/>
    <cellStyle name="g_Invoice GI_North_Karpovskiy_spin-off" xfId="3310"/>
    <cellStyle name="g_Invoice GI_Transformation_schedule_Lancaster_Petroleum_30092009_ v3" xfId="3311"/>
    <cellStyle name="g_Invoice GI_UKPF_2008_Materiality" xfId="3312"/>
    <cellStyle name="g_Invoice GI_Декларация по КПН ШГЭС за 2005 г." xfId="3313"/>
    <cellStyle name="g_Invoice GI_Доп. КПН за  2004 1г." xfId="3314"/>
    <cellStyle name="g_Invoice GI_Книга2" xfId="3315"/>
    <cellStyle name="g_Invoice GI_КПН за  2004 г1." xfId="3316"/>
    <cellStyle name="g_Invoice GI_КПН за  2005 гдепозит" xfId="3317"/>
    <cellStyle name="g_Invoice GI_КПН, ф. 100 30.03.051" xfId="3318"/>
    <cellStyle name="g_Invoice GI_КПН, ф. 100 ИПЛ 2004 г 2 вар" xfId="3319"/>
    <cellStyle name="g_Invoice GI_КПН, ф. 100 ИПЛ 2004 г." xfId="3320"/>
    <cellStyle name="g_Invoice GI_Прил. к акту ШГЭС за 2005 г." xfId="3321"/>
    <cellStyle name="g_Invoice GI_Приложения к акту ИПЛ 1" xfId="3322"/>
    <cellStyle name="g_Invoice GI_Себестоимость основных производств" xfId="3323"/>
    <cellStyle name="g_Invoice GI_Управл отчеты за декабрь 2007" xfId="3324"/>
    <cellStyle name="g_Invoice GI_Управленческий отчет за декабрь 2008 от 2.02.09" xfId="3325"/>
    <cellStyle name="g_Invoice GI_Фин отчетность 2007 от 21.01.08" xfId="3326"/>
    <cellStyle name="g_Invoice GI_Фин.отчет. на 31.12.08 бух. учет  03 03 09" xfId="3327"/>
    <cellStyle name="g_North_Karpovskiy_spin-off" xfId="3328"/>
    <cellStyle name="g_Protocol" xfId="3329"/>
    <cellStyle name="g_Protocol 2" xfId="3330"/>
    <cellStyle name="g_ReportList" xfId="3331"/>
    <cellStyle name="g_ReportList (2)" xfId="3332"/>
    <cellStyle name="g_ReportList (2) 2" xfId="3333"/>
    <cellStyle name="g_ReportList_1" xfId="3334"/>
    <cellStyle name="g_ReportList_1 2" xfId="3335"/>
    <cellStyle name="g_ReportList_1_Protocol" xfId="3336"/>
    <cellStyle name="g_ReportList_1_Valuation" xfId="3337"/>
    <cellStyle name="g_ReportList_1_Volumes" xfId="3338"/>
    <cellStyle name="g_Transformation_schedule_Lancaster_Petroleum_30092009_ v3" xfId="3339"/>
    <cellStyle name="g_UKPF_2008_Materiality" xfId="3340"/>
    <cellStyle name="g_Valuation" xfId="3341"/>
    <cellStyle name="g_Valuation 2" xfId="3342"/>
    <cellStyle name="g_Volumes" xfId="3343"/>
    <cellStyle name="g_Volumes 2" xfId="3344"/>
    <cellStyle name="g_Декларация по КПН ШГЭС за 2005 г." xfId="3345"/>
    <cellStyle name="g_Доп. КПН за  2004 1г." xfId="3346"/>
    <cellStyle name="g_Книга2" xfId="3347"/>
    <cellStyle name="g_КПН за  2004 г1." xfId="3348"/>
    <cellStyle name="g_КПН за  2005 гдепозит" xfId="3349"/>
    <cellStyle name="g_КПН, ф. 100 30.03.051" xfId="3350"/>
    <cellStyle name="g_КПН, ф. 100 ИПЛ 2004 г 2 вар" xfId="3351"/>
    <cellStyle name="g_КПН, ф. 100 ИПЛ 2004 г." xfId="3352"/>
    <cellStyle name="g_Прил. к акту ШГЭС за 2005 г." xfId="3353"/>
    <cellStyle name="g_Приложения к акту ИПЛ 1" xfId="3354"/>
    <cellStyle name="g_Себестоимость основных производств" xfId="3355"/>
    <cellStyle name="g_справка о численности" xfId="3356"/>
    <cellStyle name="g_Управл отчеты за декабрь 2007" xfId="3357"/>
    <cellStyle name="g_Управленческий отчет за декабрь 2008 от 2.02.09" xfId="3358"/>
    <cellStyle name="g_Фин отчетность 2007 от 21.01.08" xfId="3359"/>
    <cellStyle name="g_Фин.отчет. на 31.12.08 бух. учет  03 03 09" xfId="3360"/>
    <cellStyle name="G03_Text" xfId="3361"/>
    <cellStyle name="GEN" xfId="3362"/>
    <cellStyle name="Gen2dec" xfId="3363"/>
    <cellStyle name="Gen2dec 2" xfId="3364"/>
    <cellStyle name="GENER" xfId="3365"/>
    <cellStyle name="general" xfId="3366"/>
    <cellStyle name="general 2" xfId="3367"/>
    <cellStyle name="gennumbers" xfId="3368"/>
    <cellStyle name="gennumbers 2" xfId="3369"/>
    <cellStyle name="gennumdollar" xfId="3370"/>
    <cellStyle name="gennumdollar 2" xfId="3371"/>
    <cellStyle name="Gesamt" xfId="3372"/>
    <cellStyle name="Good" xfId="3373"/>
    <cellStyle name="Good 2" xfId="3374"/>
    <cellStyle name="Good 2 2" xfId="3375"/>
    <cellStyle name="Good 2 3" xfId="3376"/>
    <cellStyle name="Good 2 4" xfId="3377"/>
    <cellStyle name="Good_Samruk-Energy 2008_consolidation окончат версия" xfId="3378"/>
    <cellStyle name="GrandTotal" xfId="3379"/>
    <cellStyle name="GrandTotal 2" xfId="3380"/>
    <cellStyle name="Grey" xfId="3381"/>
    <cellStyle name="Grey 2" xfId="3382"/>
    <cellStyle name="Hard_Number" xfId="3383"/>
    <cellStyle name="Head 1" xfId="3384"/>
    <cellStyle name="headcount" xfId="3385"/>
    <cellStyle name="headcount1" xfId="3386"/>
    <cellStyle name="Header_Table" xfId="3387"/>
    <cellStyle name="Header1" xfId="3388"/>
    <cellStyle name="Header1 2" xfId="3389"/>
    <cellStyle name="Header1 2 2" xfId="3390"/>
    <cellStyle name="Header1 3" xfId="3391"/>
    <cellStyle name="Header1 3 2" xfId="3392"/>
    <cellStyle name="Header1 4" xfId="3393"/>
    <cellStyle name="Header1 4 2" xfId="3394"/>
    <cellStyle name="Header1 5" xfId="3395"/>
    <cellStyle name="Header1 5 2" xfId="3396"/>
    <cellStyle name="Header1 6" xfId="3397"/>
    <cellStyle name="Header1 6 2" xfId="3398"/>
    <cellStyle name="Header1 7" xfId="3399"/>
    <cellStyle name="Header1 7 2" xfId="3400"/>
    <cellStyle name="Header1 8" xfId="3401"/>
    <cellStyle name="Header1 8 2" xfId="3402"/>
    <cellStyle name="Header1 9" xfId="3403"/>
    <cellStyle name="Header1_07 Kausar Group 2008 CF forecast (Jul - Dec 2008)" xfId="3404"/>
    <cellStyle name="Header2" xfId="3405"/>
    <cellStyle name="Header2 2" xfId="3406"/>
    <cellStyle name="Header2 2 2" xfId="3407"/>
    <cellStyle name="Header2 2 3" xfId="5184"/>
    <cellStyle name="Header2 3" xfId="5185"/>
    <cellStyle name="Heading" xfId="3408"/>
    <cellStyle name="Heading 1" xfId="3409"/>
    <cellStyle name="Heading 1 10" xfId="3410"/>
    <cellStyle name="Heading 1 11" xfId="3411"/>
    <cellStyle name="Heading 1 2" xfId="3412"/>
    <cellStyle name="Heading 1 2 2" xfId="3413"/>
    <cellStyle name="Heading 1 3" xfId="3414"/>
    <cellStyle name="Heading 1 4" xfId="3415"/>
    <cellStyle name="Heading 1 5" xfId="3416"/>
    <cellStyle name="Heading 1 6" xfId="3417"/>
    <cellStyle name="Heading 1 7" xfId="3418"/>
    <cellStyle name="Heading 1 8" xfId="3419"/>
    <cellStyle name="Heading 1 9" xfId="3420"/>
    <cellStyle name="Heading 1_CONSO_FM_2009" xfId="3421"/>
    <cellStyle name="Heading 2" xfId="3422"/>
    <cellStyle name="Heading 2 10" xfId="3423"/>
    <cellStyle name="Heading 2 11" xfId="3424"/>
    <cellStyle name="Heading 2 2" xfId="3425"/>
    <cellStyle name="Heading 2 2 2" xfId="3426"/>
    <cellStyle name="Heading 2 3" xfId="3427"/>
    <cellStyle name="Heading 2 4" xfId="3428"/>
    <cellStyle name="Heading 2 5" xfId="3429"/>
    <cellStyle name="Heading 2 6" xfId="3430"/>
    <cellStyle name="Heading 2 7" xfId="3431"/>
    <cellStyle name="Heading 2 8" xfId="3432"/>
    <cellStyle name="Heading 2 9" xfId="3433"/>
    <cellStyle name="Heading 2_CONSO_FM_2009" xfId="3434"/>
    <cellStyle name="Heading 3" xfId="3435"/>
    <cellStyle name="Heading 3 2" xfId="3436"/>
    <cellStyle name="Heading 3 2 2" xfId="3437"/>
    <cellStyle name="Heading 4" xfId="3438"/>
    <cellStyle name="Heading 4 2" xfId="3439"/>
    <cellStyle name="Heading 4 2 2" xfId="3440"/>
    <cellStyle name="Heading 5" xfId="3441"/>
    <cellStyle name="heading info" xfId="3442"/>
    <cellStyle name="Heading No Underline" xfId="3443"/>
    <cellStyle name="Heading With Underline" xfId="3444"/>
    <cellStyle name="HEADING1" xfId="3445"/>
    <cellStyle name="Heading1 2" xfId="3446"/>
    <cellStyle name="Heading1 2 2" xfId="3447"/>
    <cellStyle name="Heading1 3" xfId="3448"/>
    <cellStyle name="Heading1 3 2" xfId="3449"/>
    <cellStyle name="Heading1 4" xfId="3450"/>
    <cellStyle name="Heading1 4 2" xfId="3451"/>
    <cellStyle name="Heading1 5" xfId="3452"/>
    <cellStyle name="Heading1 5 2" xfId="3453"/>
    <cellStyle name="Heading1 6" xfId="3454"/>
    <cellStyle name="Heading1 6 2" xfId="3455"/>
    <cellStyle name="Heading1 7" xfId="3456"/>
    <cellStyle name="Heading1 7 2" xfId="3457"/>
    <cellStyle name="Heading1 8" xfId="3458"/>
    <cellStyle name="Heading1 8 2" xfId="3459"/>
    <cellStyle name="Heading1 9" xfId="3460"/>
    <cellStyle name="Heading1_Dinyel model" xfId="3461"/>
    <cellStyle name="HEADING2" xfId="3462"/>
    <cellStyle name="Heading2 2" xfId="3463"/>
    <cellStyle name="Heading2 2 2" xfId="3464"/>
    <cellStyle name="Heading2 3" xfId="3465"/>
    <cellStyle name="Heading2 3 2" xfId="3466"/>
    <cellStyle name="Heading2 4" xfId="3467"/>
    <cellStyle name="Heading2 4 2" xfId="3468"/>
    <cellStyle name="Heading2 5" xfId="3469"/>
    <cellStyle name="Heading2 5 2" xfId="3470"/>
    <cellStyle name="Heading2 6" xfId="3471"/>
    <cellStyle name="Heading2 6 2" xfId="3472"/>
    <cellStyle name="Heading2 7" xfId="3473"/>
    <cellStyle name="Heading2 7 2" xfId="3474"/>
    <cellStyle name="Heading2 8" xfId="3475"/>
    <cellStyle name="Heading2 8 2" xfId="3476"/>
    <cellStyle name="Heading2 9" xfId="3477"/>
    <cellStyle name="Heading2_Dinyel model" xfId="3478"/>
    <cellStyle name="HEADINGS" xfId="3479"/>
    <cellStyle name="HEADINGSTOP" xfId="3480"/>
    <cellStyle name="HKHeader1" xfId="3481"/>
    <cellStyle name="HKHeader2" xfId="3482"/>
    <cellStyle name="HKHeader3" xfId="3483"/>
    <cellStyle name="hó.    ." xfId="3484"/>
    <cellStyle name="hó.    . 2" xfId="3485"/>
    <cellStyle name="hó. nap." xfId="3486"/>
    <cellStyle name="hó. nap. 2" xfId="3487"/>
    <cellStyle name="hungarian_date" xfId="3488"/>
    <cellStyle name="Hyperlänk_F-reports" xfId="3489"/>
    <cellStyle name="Hyperlink" xfId="3490"/>
    <cellStyle name="Hyperlink 2" xfId="3491"/>
    <cellStyle name="Hyperlink 3" xfId="3492"/>
    <cellStyle name="Hyperlink_RESULTS" xfId="3493"/>
    <cellStyle name="Iau?iue_?anoiau" xfId="3494"/>
    <cellStyle name="Îáû÷íûé" xfId="3495"/>
    <cellStyle name="Îáű÷íűé_ăđ.ďîäŕ÷č" xfId="3496"/>
    <cellStyle name="Îáû÷íûé_cogs" xfId="3497"/>
    <cellStyle name="Ïðîöåíòíûé" xfId="3498"/>
    <cellStyle name="IInput" xfId="3499"/>
    <cellStyle name="Index Sheet" xfId="3500"/>
    <cellStyle name="Îňęđűâŕâřŕ˙ń˙ ăčďĺđńńűëęŕ" xfId="3501"/>
    <cellStyle name="Input" xfId="3502"/>
    <cellStyle name="Input %" xfId="3503"/>
    <cellStyle name="Input [yellow]" xfId="3504"/>
    <cellStyle name="Input [yellow] 2" xfId="3505"/>
    <cellStyle name="Input [yellow] 2 2" xfId="3506"/>
    <cellStyle name="Input [yellow] 3" xfId="5186"/>
    <cellStyle name="Input 1" xfId="3507"/>
    <cellStyle name="Input 1 2" xfId="3508"/>
    <cellStyle name="Input 10" xfId="3509"/>
    <cellStyle name="Input 11" xfId="3510"/>
    <cellStyle name="Input 12" xfId="3511"/>
    <cellStyle name="Input 13" xfId="3512"/>
    <cellStyle name="Input 14" xfId="3513"/>
    <cellStyle name="Input 15" xfId="3514"/>
    <cellStyle name="Input 16" xfId="3515"/>
    <cellStyle name="Input 17" xfId="3516"/>
    <cellStyle name="Input 18" xfId="3517"/>
    <cellStyle name="Input 19" xfId="3518"/>
    <cellStyle name="Input 2" xfId="3519"/>
    <cellStyle name="Input 2 2" xfId="3520"/>
    <cellStyle name="Input 2 3" xfId="3521"/>
    <cellStyle name="Input 2_Forum M 50% декабрь 2009  от 10.02.2010 г" xfId="3522"/>
    <cellStyle name="Input 20" xfId="3523"/>
    <cellStyle name="Input 21" xfId="3524"/>
    <cellStyle name="Input 22" xfId="3525"/>
    <cellStyle name="Input 23" xfId="3526"/>
    <cellStyle name="Input 24" xfId="3527"/>
    <cellStyle name="Input 3" xfId="3528"/>
    <cellStyle name="Input 3 2" xfId="3529"/>
    <cellStyle name="Input 4" xfId="3530"/>
    <cellStyle name="Input 4 2" xfId="3531"/>
    <cellStyle name="Input 5" xfId="3532"/>
    <cellStyle name="Input 5 2" xfId="3533"/>
    <cellStyle name="Input 6" xfId="3534"/>
    <cellStyle name="Input 6 2" xfId="3535"/>
    <cellStyle name="Input 7" xfId="3536"/>
    <cellStyle name="Input 8" xfId="3537"/>
    <cellStyle name="Input 9" xfId="3538"/>
    <cellStyle name="Input Num" xfId="3539"/>
    <cellStyle name="Input_%" xfId="3540"/>
    <cellStyle name="Inputnumbaccid" xfId="3541"/>
    <cellStyle name="Inpyear" xfId="3542"/>
    <cellStyle name="Integer" xfId="3543"/>
    <cellStyle name="Integer 2" xfId="3544"/>
    <cellStyle name="International" xfId="3545"/>
    <cellStyle name="International 2" xfId="3546"/>
    <cellStyle name="International1" xfId="3547"/>
    <cellStyle name="International1 2" xfId="3548"/>
    <cellStyle name="Ioe?uaaaoayny aeia?nnueea" xfId="3549"/>
    <cellStyle name="Ioe?uaaaoayny aeia?nnueea 2" xfId="3550"/>
    <cellStyle name="Îòêðûâàâøàÿñÿ ãèïåðññûëêà" xfId="3551"/>
    <cellStyle name="ISO" xfId="3552"/>
    <cellStyle name="ISO 2" xfId="3553"/>
    <cellStyle name="ISO 3" xfId="3554"/>
    <cellStyle name="iu" xfId="3555"/>
    <cellStyle name="JOB_DATA" xfId="3556"/>
    <cellStyle name="ki" xfId="3557"/>
    <cellStyle name="Komma [0]_laroux" xfId="3558"/>
    <cellStyle name="Komma_laroux" xfId="3559"/>
    <cellStyle name="Komma0" xfId="3560"/>
    <cellStyle name="KOP" xfId="3561"/>
    <cellStyle name="KOP 2" xfId="3562"/>
    <cellStyle name="KOP2" xfId="3563"/>
    <cellStyle name="KOP2 2" xfId="3564"/>
    <cellStyle name="KOPP" xfId="3565"/>
    <cellStyle name="KOPP 2" xfId="3566"/>
    <cellStyle name="KPMG Heading 1" xfId="3567"/>
    <cellStyle name="KPMG Heading 2" xfId="3568"/>
    <cellStyle name="KPMG Heading 3" xfId="3569"/>
    <cellStyle name="KPMG Heading 4" xfId="3570"/>
    <cellStyle name="KPMG Normal" xfId="3571"/>
    <cellStyle name="KPMG Normal Text" xfId="3572"/>
    <cellStyle name="KPMG Normal_Cash_flow_consol_05.04" xfId="3573"/>
    <cellStyle name="LABEL" xfId="3574"/>
    <cellStyle name="Labels" xfId="3575"/>
    <cellStyle name="Legal 8½ x 14 in" xfId="3576"/>
    <cellStyle name="Lien hypertexte_CB-ROD-030127sept" xfId="3577"/>
    <cellStyle name="Link Currency (0)" xfId="3578"/>
    <cellStyle name="Link Currency (0) 2" xfId="3579"/>
    <cellStyle name="Link Currency (2)" xfId="3580"/>
    <cellStyle name="Link Currency (2) 2" xfId="3581"/>
    <cellStyle name="Link to Cover" xfId="3582"/>
    <cellStyle name="Link Units (0)" xfId="3583"/>
    <cellStyle name="Link Units (0) 2" xfId="3584"/>
    <cellStyle name="Link Units (1)" xfId="3585"/>
    <cellStyle name="Link Units (1) 2" xfId="3586"/>
    <cellStyle name="Link Units (2)" xfId="3587"/>
    <cellStyle name="Link Units (2) 2" xfId="3588"/>
    <cellStyle name="Linked Cell" xfId="3589"/>
    <cellStyle name="Linked Cell 2" xfId="3590"/>
    <cellStyle name="Linked Cell 2 2" xfId="3591"/>
    <cellStyle name="Links to Cover" xfId="3592"/>
    <cellStyle name="LTM Cell Column Heading" xfId="3593"/>
    <cellStyle name="MainHeading" xfId="3594"/>
    <cellStyle name="MainHeadingTwo" xfId="3595"/>
    <cellStyle name="MarketRates" xfId="3596"/>
    <cellStyle name="measure" xfId="3597"/>
    <cellStyle name="measure 2" xfId="3598"/>
    <cellStyle name="měny_laroux" xfId="3599"/>
    <cellStyle name="mi" xfId="3600"/>
    <cellStyle name="Migliaia (0)_152600LO" xfId="3601"/>
    <cellStyle name="Migliaia_268108 Fine Ottobre 2005 Rev 2" xfId="3602"/>
    <cellStyle name="Millares [0]_10 AVERIAS MASIVAS + ANT" xfId="3603"/>
    <cellStyle name="Millares_10 AVERIAS MASIVAS + ANT" xfId="3604"/>
    <cellStyle name="Milliers [0]_1998 " xfId="3605"/>
    <cellStyle name="Milliers_1998 " xfId="3606"/>
    <cellStyle name="minutes" xfId="3607"/>
    <cellStyle name="Moneda [0]_10 AVERIAS MASIVAS + ANT" xfId="3608"/>
    <cellStyle name="Moneda_10 AVERIAS MASIVAS + ANT" xfId="3609"/>
    <cellStyle name="Monétaire [0]_1998 " xfId="3610"/>
    <cellStyle name="Monétaire_1998 " xfId="3611"/>
    <cellStyle name="Monetario" xfId="3612"/>
    <cellStyle name="Monetario 2" xfId="3613"/>
    <cellStyle name="money" xfId="3614"/>
    <cellStyle name="Monйtaire [0]_B.S.96" xfId="3615"/>
    <cellStyle name="Monйtaire_B.S.96" xfId="3616"/>
    <cellStyle name="MS_Arabic" xfId="3617"/>
    <cellStyle name="mto [+kg]" xfId="3618"/>
    <cellStyle name="Multiple" xfId="3619"/>
    <cellStyle name="Multiple 2" xfId="3620"/>
    <cellStyle name="Multiple 2 2" xfId="3621"/>
    <cellStyle name="Multiple 3" xfId="3622"/>
    <cellStyle name="Multiple 3 2" xfId="3623"/>
    <cellStyle name="Multiple 4" xfId="3624"/>
    <cellStyle name="Multiple 4 2" xfId="3625"/>
    <cellStyle name="Multiple 5" xfId="3626"/>
    <cellStyle name="Multiple 5 2" xfId="3627"/>
    <cellStyle name="Multiple 6" xfId="3628"/>
    <cellStyle name="Multiple Cell Column Heading" xfId="3629"/>
    <cellStyle name="Naira" xfId="3630"/>
    <cellStyle name="Named Range Tag" xfId="3631"/>
    <cellStyle name="Nameenter" xfId="3632"/>
    <cellStyle name="nap" xfId="3633"/>
    <cellStyle name="nap 2" xfId="3634"/>
    <cellStyle name="Neutral" xfId="3635"/>
    <cellStyle name="Neutral 2" xfId="3636"/>
    <cellStyle name="Neutral 2 2" xfId="3637"/>
    <cellStyle name="newmir" xfId="3638"/>
    <cellStyle name="newmir 2" xfId="3639"/>
    <cellStyle name="no dec" xfId="3640"/>
    <cellStyle name="no dec 2" xfId="3641"/>
    <cellStyle name="NoBmal_Templates - Step 1_UTILS" xfId="3642"/>
    <cellStyle name="Norm੎੎" xfId="3643"/>
    <cellStyle name="Norm੎੎ 2" xfId="3644"/>
    <cellStyle name="Norm੎੎ 3" xfId="3645"/>
    <cellStyle name="Norm੎੎ 4" xfId="3646"/>
    <cellStyle name="Norm੎੎ 5" xfId="3647"/>
    <cellStyle name="Norm੎੎ 6" xfId="3648"/>
    <cellStyle name="Norm੎੎ 7" xfId="3649"/>
    <cellStyle name="Norm੎੎_Dinyel model" xfId="3650"/>
    <cellStyle name="Normal - Style1" xfId="3651"/>
    <cellStyle name="Normal - Style1 10" xfId="3652"/>
    <cellStyle name="Normal - Style1 11" xfId="3653"/>
    <cellStyle name="Normal - Style1 12" xfId="3654"/>
    <cellStyle name="Normal - Style1 13" xfId="3655"/>
    <cellStyle name="Normal - Style1 14" xfId="3656"/>
    <cellStyle name="Normal - Style1 2" xfId="3657"/>
    <cellStyle name="Normal - Style1 2 2" xfId="5187"/>
    <cellStyle name="Normal - Style1 2_Пакет отчетности_09-02-2012" xfId="5188"/>
    <cellStyle name="Normal - Style1 3" xfId="3658"/>
    <cellStyle name="Normal - Style1 3 2" xfId="3659"/>
    <cellStyle name="Normal - Style1 4" xfId="3660"/>
    <cellStyle name="Normal - Style1 5" xfId="3661"/>
    <cellStyle name="Normal - Style1 6" xfId="3662"/>
    <cellStyle name="Normal - Style1 7" xfId="3663"/>
    <cellStyle name="Normal - Style1 8" xfId="3664"/>
    <cellStyle name="Normal - Style1 9" xfId="3665"/>
    <cellStyle name="Normal - Style2" xfId="3666"/>
    <cellStyle name="Normal - Style3" xfId="3667"/>
    <cellStyle name="Normal - Style4" xfId="3668"/>
    <cellStyle name="Normal - Style5" xfId="3669"/>
    <cellStyle name="Normal - Style6" xfId="3670"/>
    <cellStyle name="Normal - Style7" xfId="3671"/>
    <cellStyle name="Normal - Style8" xfId="3672"/>
    <cellStyle name="Normal 10" xfId="3673"/>
    <cellStyle name="Normal 10 2" xfId="3674"/>
    <cellStyle name="Normal 11" xfId="3675"/>
    <cellStyle name="Normal 11 2" xfId="3676"/>
    <cellStyle name="Normal 12" xfId="3677"/>
    <cellStyle name="Normal 13" xfId="3678"/>
    <cellStyle name="Normal 14" xfId="3679"/>
    <cellStyle name="Normal 15" xfId="3680"/>
    <cellStyle name="Normal 16" xfId="3681"/>
    <cellStyle name="Normal 17 2" xfId="3682"/>
    <cellStyle name="Normal 2" xfId="3683"/>
    <cellStyle name="Normal 2 2" xfId="3684"/>
    <cellStyle name="Normal 2 2 10" xfId="3685"/>
    <cellStyle name="Normal 2 2 2" xfId="3686"/>
    <cellStyle name="Normal 2 2 2 2" xfId="3687"/>
    <cellStyle name="Normal 2 2 2 2 2" xfId="3688"/>
    <cellStyle name="Normal 2 2 2 3" xfId="3689"/>
    <cellStyle name="Normal 2 2 2 4" xfId="3690"/>
    <cellStyle name="Normal 2 2 2_Forum M 50% декабрь 2009  от 10.02.2010 г" xfId="3691"/>
    <cellStyle name="Normal 2 2 3" xfId="3692"/>
    <cellStyle name="Normal 2 2 3 2" xfId="3693"/>
    <cellStyle name="Normal 2 2 4" xfId="3694"/>
    <cellStyle name="Normal 2 2 5" xfId="3695"/>
    <cellStyle name="Normal 2 2 6" xfId="3696"/>
    <cellStyle name="Normal 2 2 7" xfId="3697"/>
    <cellStyle name="Normal 2 2 8" xfId="3698"/>
    <cellStyle name="Normal 2 2 9" xfId="3699"/>
    <cellStyle name="Normal 2 2_Forum M 50% декабрь 2009  от 10.02.2010 г" xfId="3700"/>
    <cellStyle name="Normal 2 3" xfId="3701"/>
    <cellStyle name="Normal 2 3 2" xfId="3702"/>
    <cellStyle name="Normal 2 3 3" xfId="3703"/>
    <cellStyle name="Normal 2 4" xfId="3704"/>
    <cellStyle name="Normal 2 4 2" xfId="3705"/>
    <cellStyle name="Normal 2 5" xfId="3706"/>
    <cellStyle name="Normal 2 5 2" xfId="3707"/>
    <cellStyle name="Normal 2 6" xfId="3708"/>
    <cellStyle name="Normal 2_Book2" xfId="3709"/>
    <cellStyle name="Normal 22" xfId="3710"/>
    <cellStyle name="Normal 3" xfId="3711"/>
    <cellStyle name="Normal 3 2" xfId="3712"/>
    <cellStyle name="Normal 3 2 2" xfId="3713"/>
    <cellStyle name="Normal 3 2 3" xfId="3714"/>
    <cellStyle name="Normal 3 3" xfId="3715"/>
    <cellStyle name="Normal 3 4" xfId="3716"/>
    <cellStyle name="Normal 3 5" xfId="3717"/>
    <cellStyle name="Normal 3 6" xfId="3718"/>
    <cellStyle name="Normal 3 7" xfId="3719"/>
    <cellStyle name="Normal 3_Forum M 50% декабрь 2009  от 10.02.2010 г" xfId="3720"/>
    <cellStyle name="Normal 4" xfId="3721"/>
    <cellStyle name="Normal 4 2" xfId="3722"/>
    <cellStyle name="Normal 4 2 2" xfId="3723"/>
    <cellStyle name="Normal 4 3" xfId="3724"/>
    <cellStyle name="Normal 4 3 2" xfId="3725"/>
    <cellStyle name="Normal 4 4" xfId="3726"/>
    <cellStyle name="Normal 4 5" xfId="3727"/>
    <cellStyle name="Normal 4 6" xfId="3728"/>
    <cellStyle name="Normal 4_Forum M 50% декабрь 2009  от 10.02.2010 г" xfId="3729"/>
    <cellStyle name="Normal 5" xfId="3730"/>
    <cellStyle name="Normal 5 2" xfId="3731"/>
    <cellStyle name="Normal 5 3" xfId="3732"/>
    <cellStyle name="Normal 5 3 2" xfId="3733"/>
    <cellStyle name="Normal 5 4" xfId="3734"/>
    <cellStyle name="Normal 5 5" xfId="3735"/>
    <cellStyle name="Normal 6" xfId="3736"/>
    <cellStyle name="Normal 6 2" xfId="3737"/>
    <cellStyle name="Normal 6 3" xfId="3738"/>
    <cellStyle name="Normal 7" xfId="3739"/>
    <cellStyle name="Normal 7 2" xfId="3740"/>
    <cellStyle name="Normal 7 3" xfId="3741"/>
    <cellStyle name="Normal 8" xfId="3742"/>
    <cellStyle name="Normal 8 2" xfId="3743"/>
    <cellStyle name="Normal 9" xfId="3744"/>
    <cellStyle name="Normal 9 2" xfId="3745"/>
    <cellStyle name="Normal millions" xfId="3746"/>
    <cellStyle name="Normal no decimal" xfId="3747"/>
    <cellStyle name="Normal thousands" xfId="3748"/>
    <cellStyle name="Normal two decimals" xfId="3749"/>
    <cellStyle name="Normal_# 41-Market &amp;Trends" xfId="3750"/>
    <cellStyle name="Normál_#1_Számlatükör" xfId="3751"/>
    <cellStyle name="Normal_2008 10 01 VSDS" xfId="3752"/>
    <cellStyle name="Normál_MasterData" xfId="3753"/>
    <cellStyle name="Normal_Mersal accounting 2008-New version" xfId="3754"/>
    <cellStyle name="Normal1" xfId="3755"/>
    <cellStyle name="Normal1 2" xfId="3756"/>
    <cellStyle name="Normal45" xfId="3757"/>
    <cellStyle name="Normal56" xfId="3758"/>
    <cellStyle name="Normal6" xfId="3759"/>
    <cellStyle name="Normal6Red" xfId="3760"/>
    <cellStyle name="Normale" xfId="3761"/>
    <cellStyle name="Normaleb" xfId="3762"/>
    <cellStyle name="normální_CASHROK" xfId="3763"/>
    <cellStyle name="Normalny 4 2" xfId="3764"/>
    <cellStyle name="Normalny_0" xfId="3765"/>
    <cellStyle name="NormalOTemplates - Step 3_1" xfId="3766"/>
    <cellStyle name="normбlnм_laroux" xfId="3767"/>
    <cellStyle name="normбlnн_laroux" xfId="3768"/>
    <cellStyle name="Note" xfId="3769"/>
    <cellStyle name="Note 2" xfId="3770"/>
    <cellStyle name="Note 2 2" xfId="3771"/>
    <cellStyle name="Note 2 3" xfId="5189"/>
    <cellStyle name="Note 3" xfId="5190"/>
    <cellStyle name="Note 4" xfId="5191"/>
    <cellStyle name="Notes_multi" xfId="3772"/>
    <cellStyle name="NPI" xfId="3773"/>
    <cellStyle name="Number" xfId="3774"/>
    <cellStyle name="Number 2" xfId="3775"/>
    <cellStyle name="numbers" xfId="3776"/>
    <cellStyle name="numbers 10" xfId="3777"/>
    <cellStyle name="numbers 11" xfId="3778"/>
    <cellStyle name="numbers 12" xfId="3779"/>
    <cellStyle name="numbers 13" xfId="3780"/>
    <cellStyle name="numbers 14" xfId="3781"/>
    <cellStyle name="numbers 2" xfId="3782"/>
    <cellStyle name="numbers 3" xfId="3783"/>
    <cellStyle name="numbers 4" xfId="3784"/>
    <cellStyle name="numbers 5" xfId="3785"/>
    <cellStyle name="numbers 6" xfId="3786"/>
    <cellStyle name="numbers 7" xfId="3787"/>
    <cellStyle name="numbers 8" xfId="3788"/>
    <cellStyle name="numbers 9" xfId="3789"/>
    <cellStyle name="numbers_Пакет отчетности_09-02-2012" xfId="5192"/>
    <cellStyle name="Nun??c [0]_a drainl" xfId="3790"/>
    <cellStyle name="Nun??c_a drainl" xfId="3791"/>
    <cellStyle name="Ňűń˙÷č [0]_â đŕáîňĺ" xfId="3792"/>
    <cellStyle name="Ňűń˙÷č_â đŕáîňĺ" xfId="3793"/>
    <cellStyle name="№йєРАІ_±вЕё" xfId="3794"/>
    <cellStyle name="Ôčíŕíńîâűé [0]_ďđĺäďđ-110_ďđĺäďđ-110 (2)" xfId="3795"/>
    <cellStyle name="Ociriniaue [0]_Di?nicnleuir?" xfId="3796"/>
    <cellStyle name="Ociriniaue_Di?nicnleuir?" xfId="3797"/>
    <cellStyle name="Ôèíàíñîâûé" xfId="3798"/>
    <cellStyle name="Ôèíàíñîâûé [0]" xfId="3799"/>
    <cellStyle name="Oeiainiaue [0]_?anoiau" xfId="3800"/>
    <cellStyle name="Ôèíàíñîâûé [0]_Ëèñò1" xfId="3801"/>
    <cellStyle name="Oeiainiaue [0]_NotesFA" xfId="3802"/>
    <cellStyle name="Oeiainiaue_?anoiau" xfId="3803"/>
    <cellStyle name="Ôèíàíñîâûé_Ëèñò1" xfId="3804"/>
    <cellStyle name="Oeiainiaue_NotesFA" xfId="3805"/>
    <cellStyle name="oilnumbers" xfId="3806"/>
    <cellStyle name="oilnumbers 2" xfId="3807"/>
    <cellStyle name="oksana" xfId="3808"/>
    <cellStyle name="Opening" xfId="3809"/>
    <cellStyle name="Opening 2" xfId="3810"/>
    <cellStyle name="Opening 2 2" xfId="3811"/>
    <cellStyle name="Opening 3" xfId="3812"/>
    <cellStyle name="Opening 3 2" xfId="3813"/>
    <cellStyle name="Opening 4" xfId="3814"/>
    <cellStyle name="Opening 4 2" xfId="3815"/>
    <cellStyle name="Opening 5" xfId="3816"/>
    <cellStyle name="Opening 5 2" xfId="3817"/>
    <cellStyle name="Opening 6" xfId="3818"/>
    <cellStyle name="ORK-IN-PROCESS INVENTORY','1371 WORK-IN-PROCESS/SVC DEVIATIONS','1373 WORK-IN-PROCESS R" xfId="3819"/>
    <cellStyle name="Ouny?e [0]_?anoiau" xfId="3820"/>
    <cellStyle name="Ouny?e_?anoiau" xfId="3821"/>
    <cellStyle name="Òûñÿ÷è [0]_cogs" xfId="3822"/>
    <cellStyle name="Òûñÿ÷è_cogs" xfId="3823"/>
    <cellStyle name="Output" xfId="3824"/>
    <cellStyle name="Output 2" xfId="3825"/>
    <cellStyle name="Output 2 2" xfId="3826"/>
    <cellStyle name="Output 2 3" xfId="5193"/>
    <cellStyle name="Output 3" xfId="5194"/>
    <cellStyle name="Output 4" xfId="5195"/>
    <cellStyle name="Output Report Heading" xfId="3827"/>
    <cellStyle name="p/n" xfId="3828"/>
    <cellStyle name="p/n 10" xfId="3829"/>
    <cellStyle name="p/n 11" xfId="3830"/>
    <cellStyle name="p/n 12" xfId="3831"/>
    <cellStyle name="p/n 13" xfId="3832"/>
    <cellStyle name="p/n 14" xfId="3833"/>
    <cellStyle name="p/n 2" xfId="3834"/>
    <cellStyle name="p/n 3" xfId="3835"/>
    <cellStyle name="p/n 4" xfId="3836"/>
    <cellStyle name="p/n 5" xfId="3837"/>
    <cellStyle name="p/n 6" xfId="3838"/>
    <cellStyle name="p/n 7" xfId="3839"/>
    <cellStyle name="p/n 8" xfId="3840"/>
    <cellStyle name="p/n 9" xfId="3841"/>
    <cellStyle name="Paaotsikko" xfId="3842"/>
    <cellStyle name="Paaotsikko 2" xfId="3843"/>
    <cellStyle name="Paaotsikko 3" xfId="3844"/>
    <cellStyle name="paint" xfId="3845"/>
    <cellStyle name="paint 2" xfId="3846"/>
    <cellStyle name="ParaBirimi [0]_DAIRY-APRIL-ACTUAL" xfId="3847"/>
    <cellStyle name="ParaBirimi_DAIRY-APRIL-ACTUAL" xfId="3848"/>
    <cellStyle name="Pattern" xfId="3849"/>
    <cellStyle name="per.style" xfId="3850"/>
    <cellStyle name="Percen - Style1" xfId="3851"/>
    <cellStyle name="Percen - Style1 2" xfId="3852"/>
    <cellStyle name="Percent %" xfId="3853"/>
    <cellStyle name="Percent (0)" xfId="3854"/>
    <cellStyle name="Percent (0) 10" xfId="3855"/>
    <cellStyle name="Percent (0) 11" xfId="3856"/>
    <cellStyle name="Percent (0) 12" xfId="3857"/>
    <cellStyle name="Percent (0) 13" xfId="3858"/>
    <cellStyle name="Percent (0) 14" xfId="3859"/>
    <cellStyle name="Percent (0) 2" xfId="3860"/>
    <cellStyle name="Percent (0) 3" xfId="3861"/>
    <cellStyle name="Percent (0) 4" xfId="3862"/>
    <cellStyle name="Percent (0) 5" xfId="3863"/>
    <cellStyle name="Percent (0) 6" xfId="3864"/>
    <cellStyle name="Percent (0) 7" xfId="3865"/>
    <cellStyle name="Percent (0) 8" xfId="3866"/>
    <cellStyle name="Percent (0) 9" xfId="3867"/>
    <cellStyle name="Percent (0.0)" xfId="3868"/>
    <cellStyle name="Percent (0.00)" xfId="3869"/>
    <cellStyle name="Percent [0]" xfId="3870"/>
    <cellStyle name="Percent [0] 2" xfId="3871"/>
    <cellStyle name="Percent [00]" xfId="3872"/>
    <cellStyle name="Percent [00] 2" xfId="3873"/>
    <cellStyle name="Percent [2]" xfId="3874"/>
    <cellStyle name="Percent [2] 10" xfId="3875"/>
    <cellStyle name="Percent [2] 11" xfId="3876"/>
    <cellStyle name="Percent [2] 12" xfId="3877"/>
    <cellStyle name="Percent [2] 13" xfId="3878"/>
    <cellStyle name="Percent [2] 2" xfId="3879"/>
    <cellStyle name="Percent [2] 2 2" xfId="3880"/>
    <cellStyle name="Percent [2] 3" xfId="3881"/>
    <cellStyle name="Percent [2] 3 2" xfId="3882"/>
    <cellStyle name="Percent [2] 4" xfId="3883"/>
    <cellStyle name="Percent [2] 4 2" xfId="3884"/>
    <cellStyle name="Percent [2] 5" xfId="3885"/>
    <cellStyle name="Percent [2] 5 2" xfId="3886"/>
    <cellStyle name="Percent [2] 6" xfId="3887"/>
    <cellStyle name="Percent [2] 7" xfId="3888"/>
    <cellStyle name="Percent [2] 8" xfId="3889"/>
    <cellStyle name="Percent [2] 9" xfId="3890"/>
    <cellStyle name="Percent 0%" xfId="3891"/>
    <cellStyle name="Percent 0% 2" xfId="3892"/>
    <cellStyle name="Percent 0.0%" xfId="3893"/>
    <cellStyle name="Percent 0.00%" xfId="3894"/>
    <cellStyle name="Percent 0.00% 2" xfId="3895"/>
    <cellStyle name="Percent 0.000%" xfId="3896"/>
    <cellStyle name="Percent 10" xfId="3897"/>
    <cellStyle name="Percent 2" xfId="3898"/>
    <cellStyle name="Percent 2 18" xfId="3899"/>
    <cellStyle name="Percent 2 2" xfId="3900"/>
    <cellStyle name="Percent 2 2 2" xfId="3901"/>
    <cellStyle name="Percent 2 2 3" xfId="3902"/>
    <cellStyle name="Percent 2 3" xfId="3903"/>
    <cellStyle name="Percent 2 3 2" xfId="3904"/>
    <cellStyle name="Percent 2 4" xfId="3905"/>
    <cellStyle name="Percent 2 4 2" xfId="3906"/>
    <cellStyle name="Percent 2 5" xfId="3907"/>
    <cellStyle name="Percent 2 6" xfId="3908"/>
    <cellStyle name="Percent 3" xfId="3909"/>
    <cellStyle name="Percent 3 2" xfId="3910"/>
    <cellStyle name="Percent 3 3" xfId="3911"/>
    <cellStyle name="Percent 3 4" xfId="3912"/>
    <cellStyle name="Percent 3 5" xfId="3913"/>
    <cellStyle name="Percent 31" xfId="3914"/>
    <cellStyle name="Percent 4" xfId="3915"/>
    <cellStyle name="Percent 4 2" xfId="3916"/>
    <cellStyle name="Percent 4 3" xfId="3917"/>
    <cellStyle name="Percent 5" xfId="3918"/>
    <cellStyle name="Percent 6" xfId="3919"/>
    <cellStyle name="Percent 7" xfId="3920"/>
    <cellStyle name="Percent 8" xfId="3921"/>
    <cellStyle name="Percent 9" xfId="3922"/>
    <cellStyle name="Percent_#6 Temps &amp; Contractors" xfId="3923"/>
    <cellStyle name="Percentage" xfId="3924"/>
    <cellStyle name="Percentage 2" xfId="3925"/>
    <cellStyle name="Percentage 2 2" xfId="3926"/>
    <cellStyle name="Percentage 3" xfId="3927"/>
    <cellStyle name="Percentage 3 2" xfId="3928"/>
    <cellStyle name="Percentage 4" xfId="3929"/>
    <cellStyle name="Percentage 4 2" xfId="3930"/>
    <cellStyle name="Percentage 5" xfId="3931"/>
    <cellStyle name="Percentage 5 2" xfId="3932"/>
    <cellStyle name="Percentage 6" xfId="3933"/>
    <cellStyle name="percentformat" xfId="3934"/>
    <cellStyle name="percentgen" xfId="3935"/>
    <cellStyle name="percentgen 2" xfId="3936"/>
    <cellStyle name="PercentInterest" xfId="3937"/>
    <cellStyle name="PerShare" xfId="3938"/>
    <cellStyle name="PerShare 2" xfId="3939"/>
    <cellStyle name="PerSharenodollar" xfId="3940"/>
    <cellStyle name="PerSharenodollar 2" xfId="3941"/>
    <cellStyle name="Pick Up" xfId="3942"/>
    <cellStyle name="Pick Up 2" xfId="3943"/>
    <cellStyle name="Pilkku_Valuation" xfId="3944"/>
    <cellStyle name="PillarData" xfId="3945"/>
    <cellStyle name="PillarHeading" xfId="3946"/>
    <cellStyle name="PillarText" xfId="3947"/>
    <cellStyle name="PillarTotal" xfId="3948"/>
    <cellStyle name="Piug" xfId="3949"/>
    <cellStyle name="piw#" xfId="3950"/>
    <cellStyle name="piw# 2" xfId="3951"/>
    <cellStyle name="piw%" xfId="3952"/>
    <cellStyle name="piw% 2" xfId="3953"/>
    <cellStyle name="Plug" xfId="3954"/>
    <cellStyle name="PO" xfId="3955"/>
    <cellStyle name="Porcentaje" xfId="3956"/>
    <cellStyle name="Porcentaje 2" xfId="3957"/>
    <cellStyle name="Pourcentage_Profit &amp; Loss" xfId="3958"/>
    <cellStyle name="PPCRef_AA_PCA_0.0.UGG9EQ.X0D1BM.0HLR8I.D1_45ea068db82243c9a42a58292e9dbe28" xfId="3959"/>
    <cellStyle name="PrePop Currency (0)" xfId="3960"/>
    <cellStyle name="PrePop Currency (0) 2" xfId="3961"/>
    <cellStyle name="PrePop Currency (2)" xfId="3962"/>
    <cellStyle name="PrePop Currency (2) 2" xfId="3963"/>
    <cellStyle name="PrePop Units (0)" xfId="3964"/>
    <cellStyle name="PrePop Units (0) 2" xfId="3965"/>
    <cellStyle name="PrePop Units (1)" xfId="3966"/>
    <cellStyle name="PrePop Units (1) 2" xfId="3967"/>
    <cellStyle name="PrePop Units (2)" xfId="3968"/>
    <cellStyle name="PrePop Units (2) 2" xfId="3969"/>
    <cellStyle name="Price" xfId="3970"/>
    <cellStyle name="Price 2" xfId="3971"/>
    <cellStyle name="Price_Body" xfId="3972"/>
    <cellStyle name="PRICIPAL" xfId="3973"/>
    <cellStyle name="prochrek" xfId="3974"/>
    <cellStyle name="PROJECT TITLE" xfId="3975"/>
    <cellStyle name="PROTECTED CELLS" xfId="3976"/>
    <cellStyle name="ProtectedDates" xfId="3977"/>
    <cellStyle name="prov" xfId="3978"/>
    <cellStyle name="PSChar" xfId="3979"/>
    <cellStyle name="PSHeading" xfId="3980"/>
    <cellStyle name="PY" xfId="3981"/>
    <cellStyle name="Pддotsikko" xfId="3982"/>
    <cellStyle name="Pддotsikko 2" xfId="3983"/>
    <cellStyle name="Pддotsikko 3" xfId="3984"/>
    <cellStyle name="Qty" xfId="3985"/>
    <cellStyle name="Range Name" xfId="3986"/>
    <cellStyle name="RedBold" xfId="3987"/>
    <cellStyle name="Reference_Ext" xfId="3988"/>
    <cellStyle name="REGEL" xfId="3989"/>
    <cellStyle name="regstoresfromspecstores" xfId="3990"/>
    <cellStyle name="REMARKS" xfId="3991"/>
    <cellStyle name="Report" xfId="3992"/>
    <cellStyle name="Results_round" xfId="3993"/>
    <cellStyle name="RevList" xfId="3994"/>
    <cellStyle name="RevList 2" xfId="3995"/>
    <cellStyle name="RM" xfId="3996"/>
    <cellStyle name="RM 2" xfId="3997"/>
    <cellStyle name="RMG - PB01.93" xfId="3998"/>
    <cellStyle name="Rows - Style2" xfId="3999"/>
    <cellStyle name="Rows - Style2 2" xfId="4000"/>
    <cellStyle name="Rubles" xfId="4001"/>
    <cellStyle name="Rubles 2" xfId="4002"/>
    <cellStyle name="s" xfId="4003"/>
    <cellStyle name="SAPBEXaggData" xfId="4004"/>
    <cellStyle name="SAPBEXaggDataEmph" xfId="4005"/>
    <cellStyle name="SAPBEXaggItem" xfId="4006"/>
    <cellStyle name="SAPBEXaggItemX" xfId="4007"/>
    <cellStyle name="SAPBEXchaText" xfId="4008"/>
    <cellStyle name="SAPBEXexcBad7" xfId="4009"/>
    <cellStyle name="SAPBEXexcBad8" xfId="4010"/>
    <cellStyle name="SAPBEXexcBad9" xfId="4011"/>
    <cellStyle name="SAPBEXexcCritical4" xfId="4012"/>
    <cellStyle name="SAPBEXexcCritical5" xfId="4013"/>
    <cellStyle name="SAPBEXexcCritical6" xfId="4014"/>
    <cellStyle name="SAPBEXexcGood1" xfId="4015"/>
    <cellStyle name="SAPBEXexcGood2" xfId="4016"/>
    <cellStyle name="SAPBEXexcGood3" xfId="4017"/>
    <cellStyle name="SAPBEXfilterDrill" xfId="4018"/>
    <cellStyle name="SAPBEXfilterItem" xfId="4019"/>
    <cellStyle name="SAPBEXfilterText" xfId="4020"/>
    <cellStyle name="SAPBEXformats" xfId="4021"/>
    <cellStyle name="SAPBEXformats 2" xfId="4022"/>
    <cellStyle name="SAPBEXheaderItem" xfId="4023"/>
    <cellStyle name="SAPBEXheaderText" xfId="4024"/>
    <cellStyle name="SAPBEXHLevel0" xfId="4025"/>
    <cellStyle name="SAPBEXHLevel0X" xfId="4026"/>
    <cellStyle name="SAPBEXHLevel1" xfId="4027"/>
    <cellStyle name="SAPBEXHLevel1X" xfId="4028"/>
    <cellStyle name="SAPBEXHLevel2" xfId="4029"/>
    <cellStyle name="SAPBEXHLevel2X" xfId="4030"/>
    <cellStyle name="SAPBEXHLevel3" xfId="4031"/>
    <cellStyle name="SAPBEXHLevel3X" xfId="4032"/>
    <cellStyle name="SAPBEXresData" xfId="4033"/>
    <cellStyle name="SAPBEXresDataEmph" xfId="4034"/>
    <cellStyle name="SAPBEXresItem" xfId="4035"/>
    <cellStyle name="SAPBEXresItemX" xfId="4036"/>
    <cellStyle name="SAPBEXstdData" xfId="4037"/>
    <cellStyle name="SAPBEXstdData 2" xfId="4038"/>
    <cellStyle name="SAPBEXstdDataEmph" xfId="4039"/>
    <cellStyle name="SAPBEXstdItem" xfId="4040"/>
    <cellStyle name="SAPBEXstdItem 2" xfId="4041"/>
    <cellStyle name="SAPBEXstdItemX" xfId="4042"/>
    <cellStyle name="SAPBEXtitle" xfId="4043"/>
    <cellStyle name="SAPBEXundefined" xfId="4044"/>
    <cellStyle name="SAPError" xfId="4045"/>
    <cellStyle name="SAPKey" xfId="4046"/>
    <cellStyle name="SAPLocked" xfId="4047"/>
    <cellStyle name="SAPOutput" xfId="4048"/>
    <cellStyle name="SAPSpace" xfId="4049"/>
    <cellStyle name="SAPText" xfId="4050"/>
    <cellStyle name="SAPUnLocked" xfId="4051"/>
    <cellStyle name="SEEntry" xfId="4052"/>
    <cellStyle name="SEM - BPS DATA 2" xfId="4053"/>
    <cellStyle name="Sem-Bps confluence" xfId="4054"/>
    <cellStyle name="SEM-BPS-data" xfId="4055"/>
    <cellStyle name="SEM-BPS-data2" xfId="4056"/>
    <cellStyle name="SEM-BPS-data3" xfId="4057"/>
    <cellStyle name="SEM-BPS-head" xfId="4058"/>
    <cellStyle name="SEM-BPS-headdata" xfId="4059"/>
    <cellStyle name="SEM-BPS-headkey" xfId="4060"/>
    <cellStyle name="SEM-BPS-headkey3" xfId="4061"/>
    <cellStyle name="SEM-BPS-input-on" xfId="4062"/>
    <cellStyle name="SEM-BPS-key" xfId="4063"/>
    <cellStyle name="SEM-BPS-key7" xfId="4064"/>
    <cellStyle name="SEM-BPS-sub1" xfId="4065"/>
    <cellStyle name="SEM-BPS-sub2" xfId="4066"/>
    <cellStyle name="SEM-BPS-total" xfId="4067"/>
    <cellStyle name="Separator" xfId="4068"/>
    <cellStyle name="Separator2" xfId="4069"/>
    <cellStyle name="Serguei" xfId="4070"/>
    <cellStyle name="Serguei 2" xfId="4071"/>
    <cellStyle name="SHADEDSTORES" xfId="4072"/>
    <cellStyle name="single" xfId="4073"/>
    <cellStyle name="Single Cell Column Heading" xfId="4074"/>
    <cellStyle name="small" xfId="4075"/>
    <cellStyle name="small 2" xfId="4076"/>
    <cellStyle name="sonhead" xfId="4077"/>
    <cellStyle name="sonscript" xfId="4078"/>
    <cellStyle name="sontitle" xfId="4079"/>
    <cellStyle name="Source" xfId="4080"/>
    <cellStyle name="specstores" xfId="4081"/>
    <cellStyle name="SRDefStyle" xfId="4082"/>
    <cellStyle name="stand_bord" xfId="4083"/>
    <cellStyle name="Standaard_laroux" xfId="4084"/>
    <cellStyle name="Standard_15-07-05_Operating_costs_Var_3" xfId="4085"/>
    <cellStyle name="STYL1 - Style1" xfId="4086"/>
    <cellStyle name="STYL2 - Style2" xfId="4087"/>
    <cellStyle name="Style 1" xfId="4088"/>
    <cellStyle name="Style 1 2" xfId="4089"/>
    <cellStyle name="Style 1 3" xfId="4090"/>
    <cellStyle name="Style 1 4" xfId="4091"/>
    <cellStyle name="Style 1 5" xfId="4092"/>
    <cellStyle name="Style 1 6" xfId="4093"/>
    <cellStyle name="Style 1 7" xfId="4094"/>
    <cellStyle name="Style 1 8" xfId="4095"/>
    <cellStyle name="Style 1 9" xfId="4096"/>
    <cellStyle name="Style 10" xfId="4097"/>
    <cellStyle name="Style 11" xfId="4098"/>
    <cellStyle name="Style 12" xfId="4099"/>
    <cellStyle name="Style 13" xfId="4100"/>
    <cellStyle name="Style 14" xfId="4101"/>
    <cellStyle name="Style 15" xfId="4102"/>
    <cellStyle name="Style 16" xfId="4103"/>
    <cellStyle name="Style 17" xfId="4104"/>
    <cellStyle name="Style 18" xfId="4105"/>
    <cellStyle name="Style 19" xfId="4106"/>
    <cellStyle name="Style 2" xfId="4107"/>
    <cellStyle name="Style 2 2" xfId="4108"/>
    <cellStyle name="Style 2 3" xfId="4109"/>
    <cellStyle name="Style 2 4" xfId="5196"/>
    <cellStyle name="Style 20" xfId="4110"/>
    <cellStyle name="Style 21" xfId="4111"/>
    <cellStyle name="Style 21 2" xfId="4112"/>
    <cellStyle name="Style 22" xfId="4113"/>
    <cellStyle name="Style 22 2" xfId="4114"/>
    <cellStyle name="Style 23" xfId="4115"/>
    <cellStyle name="Style 23 2" xfId="4116"/>
    <cellStyle name="Style 24" xfId="4117"/>
    <cellStyle name="Style 25" xfId="4118"/>
    <cellStyle name="Style 26" xfId="4119"/>
    <cellStyle name="Style 27" xfId="4120"/>
    <cellStyle name="Style 28" xfId="4121"/>
    <cellStyle name="Style 29" xfId="4122"/>
    <cellStyle name="Style 3" xfId="4123"/>
    <cellStyle name="Style 3 2" xfId="4124"/>
    <cellStyle name="Style 3 3" xfId="4125"/>
    <cellStyle name="Style 30" xfId="4126"/>
    <cellStyle name="Style 31" xfId="4127"/>
    <cellStyle name="Style 32" xfId="4128"/>
    <cellStyle name="Style 33" xfId="4129"/>
    <cellStyle name="Style 34" xfId="4130"/>
    <cellStyle name="Style 35" xfId="4131"/>
    <cellStyle name="Style 36" xfId="4132"/>
    <cellStyle name="Style 4" xfId="4133"/>
    <cellStyle name="Style 5" xfId="4134"/>
    <cellStyle name="Style 6" xfId="4135"/>
    <cellStyle name="Style 7" xfId="4136"/>
    <cellStyle name="Style 8" xfId="4137"/>
    <cellStyle name="Style 9" xfId="4138"/>
    <cellStyle name="Style1" xfId="4139"/>
    <cellStyle name="STYLE1 - Style1" xfId="4140"/>
    <cellStyle name="STYLE1 - Style1 2" xfId="4141"/>
    <cellStyle name="STYLE1 - Style1 2 2" xfId="4142"/>
    <cellStyle name="STYLE1 - Style1 3" xfId="4143"/>
    <cellStyle name="STYLE1 - Style1 3 2" xfId="4144"/>
    <cellStyle name="STYLE1 - Style1 4" xfId="4145"/>
    <cellStyle name="STYLE1 - Style1 4 2" xfId="4146"/>
    <cellStyle name="STYLE1 - Style1 5" xfId="4147"/>
    <cellStyle name="STYLE1 - Style1 5 2" xfId="4148"/>
    <cellStyle name="STYLE1 - Style1 6" xfId="4149"/>
    <cellStyle name="STYLE1 - Style1_Forum M 50% декабрь 2009  от 10.02.2010 г" xfId="4150"/>
    <cellStyle name="StyleDelim" xfId="4151"/>
    <cellStyle name="StyleDelim 2" xfId="4152"/>
    <cellStyle name="StyleNormal" xfId="4153"/>
    <cellStyle name="StyleNormal 2" xfId="4154"/>
    <cellStyle name="StyleTotal" xfId="4155"/>
    <cellStyle name="StyleTotal 2" xfId="4156"/>
    <cellStyle name="Subtotal" xfId="4157"/>
    <cellStyle name="Subtotal 2" xfId="4158"/>
    <cellStyle name="t" xfId="4159"/>
    <cellStyle name="Text" xfId="4160"/>
    <cellStyle name="Text - Style3" xfId="4161"/>
    <cellStyle name="Text - Style3 2" xfId="4162"/>
    <cellStyle name="Text 2" xfId="4163"/>
    <cellStyle name="Text Indent A" xfId="4164"/>
    <cellStyle name="Text Indent B" xfId="4165"/>
    <cellStyle name="Text Indent B 2" xfId="4166"/>
    <cellStyle name="Text Indent C" xfId="4167"/>
    <cellStyle name="Text Indent C 2" xfId="4168"/>
    <cellStyle name="Text Level 1" xfId="4169"/>
    <cellStyle name="Text Level 2" xfId="4170"/>
    <cellStyle name="Text Level 3" xfId="4171"/>
    <cellStyle name="Text Level 4" xfId="4172"/>
    <cellStyle name="Thin Line" xfId="4173"/>
    <cellStyle name="Tickmark" xfId="4174"/>
    <cellStyle name="Tickmark 2" xfId="5197"/>
    <cellStyle name="Time" xfId="4175"/>
    <cellStyle name="Time 2" xfId="4176"/>
    <cellStyle name="TimeEnd" xfId="4177"/>
    <cellStyle name="timeperiod" xfId="4178"/>
    <cellStyle name="timeperiod 2" xfId="4179"/>
    <cellStyle name="Times New Roman" xfId="4180"/>
    <cellStyle name="TimeSpent" xfId="4181"/>
    <cellStyle name="Timing_Row" xfId="4182"/>
    <cellStyle name="TIT_GRUPPO" xfId="4183"/>
    <cellStyle name="Titel 1" xfId="4184"/>
    <cellStyle name="Titel 2" xfId="4185"/>
    <cellStyle name="Title" xfId="4186"/>
    <cellStyle name="Title 1" xfId="4187"/>
    <cellStyle name="Title 1 2" xfId="4188"/>
    <cellStyle name="title 2" xfId="4189"/>
    <cellStyle name="Title 2 2" xfId="4190"/>
    <cellStyle name="Title 2 3" xfId="4191"/>
    <cellStyle name="Title 3" xfId="4192"/>
    <cellStyle name="Title 3 2" xfId="4193"/>
    <cellStyle name="Title 4" xfId="4194"/>
    <cellStyle name="Title 4 2" xfId="4195"/>
    <cellStyle name="Title Creation" xfId="4196"/>
    <cellStyle name="Title_Samruk-Energy 2008_consolidation окончат версия" xfId="4197"/>
    <cellStyle name="TitleBlock" xfId="4198"/>
    <cellStyle name="TitleEvid" xfId="4199"/>
    <cellStyle name="Titles" xfId="4200"/>
    <cellStyle name="Titles 2" xfId="4201"/>
    <cellStyle name="To" xfId="4202"/>
    <cellStyle name="To 2" xfId="4203"/>
    <cellStyle name="TOP" xfId="4204"/>
    <cellStyle name="Total" xfId="4205"/>
    <cellStyle name="Total 10" xfId="4206"/>
    <cellStyle name="Total 10 2" xfId="4207"/>
    <cellStyle name="Total 11" xfId="4208"/>
    <cellStyle name="Total 11 2" xfId="4209"/>
    <cellStyle name="Total 12" xfId="4210"/>
    <cellStyle name="Total 12 2" xfId="4211"/>
    <cellStyle name="Total 13" xfId="4212"/>
    <cellStyle name="Total 14" xfId="4213"/>
    <cellStyle name="Total 15" xfId="4214"/>
    <cellStyle name="Total 2" xfId="4215"/>
    <cellStyle name="Total 2 2" xfId="4216"/>
    <cellStyle name="Total 2 3" xfId="4217"/>
    <cellStyle name="Total 3" xfId="4218"/>
    <cellStyle name="Total 3 2" xfId="4219"/>
    <cellStyle name="Total 4" xfId="4220"/>
    <cellStyle name="Total 4 2" xfId="4221"/>
    <cellStyle name="Total 5" xfId="4222"/>
    <cellStyle name="Total 5 2" xfId="4223"/>
    <cellStyle name="Total 6" xfId="4224"/>
    <cellStyle name="Total 6 2" xfId="4225"/>
    <cellStyle name="Total 7" xfId="4226"/>
    <cellStyle name="Total 7 2" xfId="4227"/>
    <cellStyle name="Total 8" xfId="4228"/>
    <cellStyle name="Total 8 2" xfId="4229"/>
    <cellStyle name="Total 9" xfId="4230"/>
    <cellStyle name="Total 9 2" xfId="4231"/>
    <cellStyle name="Total_CONSO_FM_2009" xfId="4232"/>
    <cellStyle name="Total1" xfId="4233"/>
    <cellStyle name="Total1 2" xfId="4234"/>
    <cellStyle name="Total1 2 2" xfId="4235"/>
    <cellStyle name="Total1 3" xfId="4236"/>
    <cellStyle name="Total1 3 2" xfId="4237"/>
    <cellStyle name="Total1 4" xfId="4238"/>
    <cellStyle name="Total1 4 2" xfId="4239"/>
    <cellStyle name="Total1 5" xfId="4240"/>
    <cellStyle name="Total1 5 2" xfId="4241"/>
    <cellStyle name="Total1 6" xfId="4242"/>
    <cellStyle name="Total1 6 2" xfId="4243"/>
    <cellStyle name="Total1 7" xfId="4244"/>
    <cellStyle name="Total1 7 2" xfId="4245"/>
    <cellStyle name="Total1 8" xfId="4246"/>
    <cellStyle name="Total1 8 2" xfId="4247"/>
    <cellStyle name="Total1 9" xfId="4248"/>
    <cellStyle name="Total1_Dinyel model" xfId="4249"/>
    <cellStyle name="Total2" xfId="4250"/>
    <cellStyle name="Total2 - Style2" xfId="4251"/>
    <cellStyle name="Total2 - Style2 2" xfId="4252"/>
    <cellStyle name="Total2 2" xfId="4253"/>
    <cellStyle name="Total2 2 2" xfId="4254"/>
    <cellStyle name="Total2 3" xfId="4255"/>
    <cellStyle name="Total2 3 2" xfId="4256"/>
    <cellStyle name="Total2 4" xfId="4257"/>
    <cellStyle name="Total2 4 2" xfId="4258"/>
    <cellStyle name="Total2 5" xfId="4259"/>
    <cellStyle name="Total2 5 2" xfId="4260"/>
    <cellStyle name="Total2 6" xfId="4261"/>
    <cellStyle name="Total2 6 2" xfId="4262"/>
    <cellStyle name="Total2 7" xfId="4263"/>
    <cellStyle name="Total2 7 2" xfId="4264"/>
    <cellStyle name="Total2 8" xfId="4265"/>
    <cellStyle name="Total2 8 2" xfId="4266"/>
    <cellStyle name="Total2 9" xfId="4267"/>
    <cellStyle name="Total2_Dinyel model" xfId="4268"/>
    <cellStyle name="TotalPage" xfId="4269"/>
    <cellStyle name="TotalPage 2" xfId="4270"/>
    <cellStyle name="Totals" xfId="4271"/>
    <cellStyle name="tr" xfId="4272"/>
    <cellStyle name="Trebushet" xfId="4273"/>
    <cellStyle name="Trebushet 2" xfId="4274"/>
    <cellStyle name="TRL" xfId="4275"/>
    <cellStyle name="Tusental (0)_E3 short" xfId="4276"/>
    <cellStyle name="Tusental_E3 short" xfId="4277"/>
    <cellStyle name="uiu" xfId="4278"/>
    <cellStyle name="ulphu" xfId="4279"/>
    <cellStyle name="ulphu 2" xfId="4280"/>
    <cellStyle name="Units" xfId="4281"/>
    <cellStyle name="UnProtectedCalc" xfId="4282"/>
    <cellStyle name="Updated" xfId="4283"/>
    <cellStyle name="Valiotsikko" xfId="4284"/>
    <cellStyle name="Valiotsikko 2" xfId="4285"/>
    <cellStyle name="Valiotsikko 3" xfId="4286"/>
    <cellStyle name="Valuta (0)_01_WBS" xfId="4287"/>
    <cellStyle name="Valuta [0]_laroux" xfId="4288"/>
    <cellStyle name="Valuta_2-Activities" xfId="4289"/>
    <cellStyle name="Vars - Style4" xfId="4290"/>
    <cellStyle name="Vars - Style4 2" xfId="4291"/>
    <cellStyle name="VarsIn - Style5" xfId="4292"/>
    <cellStyle name="VarsIn - Style5 2" xfId="4293"/>
    <cellStyle name="Virgül [0]_balance 311299_29 01 2000" xfId="4294"/>
    <cellStyle name="Virgul?_Macheta buget" xfId="4295"/>
    <cellStyle name="Virgül_BİLANÇO" xfId="4296"/>
    <cellStyle name="Virgulă_30-06-2003 lei-USDru" xfId="4297"/>
    <cellStyle name="Vдliotsikko" xfId="4298"/>
    <cellStyle name="Vдliotsikko 2" xfId="4299"/>
    <cellStyle name="Vдliotsikko 3" xfId="4300"/>
    <cellStyle name="W?hrung [0]_RESULTS" xfId="4301"/>
    <cellStyle name="W?hrung_RESULTS" xfId="4302"/>
    <cellStyle name="Währung [0]_Bal sheet - Liab. IHSW" xfId="4303"/>
    <cellStyle name="Währung_Bal sheet - Liab. IHSW" xfId="4304"/>
    <cellStyle name="Währung0" xfId="4305"/>
    <cellStyle name="Walutowy [0]_1" xfId="4306"/>
    <cellStyle name="Walutowy_1" xfId="4307"/>
    <cellStyle name="Warning Text" xfId="4308"/>
    <cellStyle name="Warning Text 2" xfId="4309"/>
    <cellStyle name="Warning Text 2 2" xfId="4310"/>
    <cellStyle name="WIP" xfId="4311"/>
    <cellStyle name="WIP 2" xfId="4312"/>
    <cellStyle name="Work in progress" xfId="4313"/>
    <cellStyle name="Work in progress 2" xfId="4314"/>
    <cellStyle name="Work in progress 2 2" xfId="4315"/>
    <cellStyle name="Work in progress 3" xfId="4316"/>
    <cellStyle name="Work in progress 3 2" xfId="4317"/>
    <cellStyle name="Work in progress 4" xfId="4318"/>
    <cellStyle name="Work in progress 4 2" xfId="4319"/>
    <cellStyle name="Work in progress 5" xfId="4320"/>
    <cellStyle name="Work in progress 6" xfId="4321"/>
    <cellStyle name="Wдhrung [0]_laroux" xfId="4322"/>
    <cellStyle name="Wдhrung_laroux" xfId="4323"/>
    <cellStyle name="Year" xfId="4324"/>
    <cellStyle name="Year 2" xfId="4325"/>
    <cellStyle name="Year Heading" xfId="4326"/>
    <cellStyle name="Years" xfId="4327"/>
    <cellStyle name="Zero" xfId="4328"/>
    <cellStyle name="Акцент1 2" xfId="4329"/>
    <cellStyle name="Акцент1 2 2" xfId="4330"/>
    <cellStyle name="Акцент1 2 2 2" xfId="4331"/>
    <cellStyle name="Акцент1 2 3" xfId="4332"/>
    <cellStyle name="Акцент1 2 3 2" xfId="4333"/>
    <cellStyle name="Акцент1 2 4" xfId="4334"/>
    <cellStyle name="Акцент1 2 5" xfId="4335"/>
    <cellStyle name="Акцент1 2 6" xfId="4336"/>
    <cellStyle name="Акцент1 2 7" xfId="4337"/>
    <cellStyle name="Акцент1 2 8" xfId="4338"/>
    <cellStyle name="Акцент1 3" xfId="4339"/>
    <cellStyle name="Акцент1 3 2" xfId="4340"/>
    <cellStyle name="Акцент1 4" xfId="4341"/>
    <cellStyle name="Акцент1 4 2" xfId="4342"/>
    <cellStyle name="Акцент1 5" xfId="4343"/>
    <cellStyle name="Акцент1 5 2" xfId="4344"/>
    <cellStyle name="Акцент2 2" xfId="4345"/>
    <cellStyle name="Акцент2 2 2" xfId="4346"/>
    <cellStyle name="Акцент2 2 2 2" xfId="4347"/>
    <cellStyle name="Акцент2 2 3" xfId="4348"/>
    <cellStyle name="Акцент2 2 3 2" xfId="4349"/>
    <cellStyle name="Акцент2 2 4" xfId="4350"/>
    <cellStyle name="Акцент2 2 5" xfId="4351"/>
    <cellStyle name="Акцент2 2 6" xfId="4352"/>
    <cellStyle name="Акцент2 2 7" xfId="4353"/>
    <cellStyle name="Акцент2 2 8" xfId="4354"/>
    <cellStyle name="Акцент2 3" xfId="4355"/>
    <cellStyle name="Акцент2 3 2" xfId="4356"/>
    <cellStyle name="Акцент2 4" xfId="4357"/>
    <cellStyle name="Акцент2 4 2" xfId="4358"/>
    <cellStyle name="Акцент2 5" xfId="4359"/>
    <cellStyle name="Акцент2 5 2" xfId="4360"/>
    <cellStyle name="Акцент3 2" xfId="4361"/>
    <cellStyle name="Акцент3 2 2" xfId="4362"/>
    <cellStyle name="Акцент3 2 2 2" xfId="4363"/>
    <cellStyle name="Акцент3 2 3" xfId="4364"/>
    <cellStyle name="Акцент3 2 3 2" xfId="4365"/>
    <cellStyle name="Акцент3 2 4" xfId="4366"/>
    <cellStyle name="Акцент3 2 5" xfId="4367"/>
    <cellStyle name="Акцент3 2 6" xfId="4368"/>
    <cellStyle name="Акцент3 2 7" xfId="4369"/>
    <cellStyle name="Акцент3 2 8" xfId="4370"/>
    <cellStyle name="Акцент3 3" xfId="4371"/>
    <cellStyle name="Акцент3 3 2" xfId="4372"/>
    <cellStyle name="Акцент3 4" xfId="4373"/>
    <cellStyle name="Акцент3 4 2" xfId="4374"/>
    <cellStyle name="Акцент3 5" xfId="4375"/>
    <cellStyle name="Акцент3 5 2" xfId="4376"/>
    <cellStyle name="Акцент4 2" xfId="4377"/>
    <cellStyle name="Акцент4 2 2" xfId="4378"/>
    <cellStyle name="Акцент4 2 2 2" xfId="4379"/>
    <cellStyle name="Акцент4 2 3" xfId="4380"/>
    <cellStyle name="Акцент4 2 3 2" xfId="4381"/>
    <cellStyle name="Акцент4 2 4" xfId="4382"/>
    <cellStyle name="Акцент4 2 5" xfId="4383"/>
    <cellStyle name="Акцент4 2 6" xfId="4384"/>
    <cellStyle name="Акцент4 2 7" xfId="4385"/>
    <cellStyle name="Акцент4 2 8" xfId="4386"/>
    <cellStyle name="Акцент4 3" xfId="4387"/>
    <cellStyle name="Акцент4 3 2" xfId="4388"/>
    <cellStyle name="Акцент4 4" xfId="4389"/>
    <cellStyle name="Акцент4 4 2" xfId="4390"/>
    <cellStyle name="Акцент4 5" xfId="4391"/>
    <cellStyle name="Акцент4 5 2" xfId="4392"/>
    <cellStyle name="Акцент5 2" xfId="4393"/>
    <cellStyle name="Акцент5 2 2" xfId="4394"/>
    <cellStyle name="Акцент5 2 2 2" xfId="4395"/>
    <cellStyle name="Акцент5 2 3" xfId="4396"/>
    <cellStyle name="Акцент5 2 3 2" xfId="4397"/>
    <cellStyle name="Акцент5 2 4" xfId="4398"/>
    <cellStyle name="Акцент5 2 5" xfId="4399"/>
    <cellStyle name="Акцент5 2 6" xfId="4400"/>
    <cellStyle name="Акцент5 2 7" xfId="4401"/>
    <cellStyle name="Акцент5 2 8" xfId="4402"/>
    <cellStyle name="Акцент5 3" xfId="4403"/>
    <cellStyle name="Акцент5 3 2" xfId="4404"/>
    <cellStyle name="Акцент5 4" xfId="4405"/>
    <cellStyle name="Акцент5 4 2" xfId="4406"/>
    <cellStyle name="Акцент5 5" xfId="4407"/>
    <cellStyle name="Акцент5 5 2" xfId="4408"/>
    <cellStyle name="Акцент6 2" xfId="4409"/>
    <cellStyle name="Акцент6 2 2" xfId="4410"/>
    <cellStyle name="Акцент6 2 2 2" xfId="4411"/>
    <cellStyle name="Акцент6 2 3" xfId="4412"/>
    <cellStyle name="Акцент6 2 3 2" xfId="4413"/>
    <cellStyle name="Акцент6 2 4" xfId="4414"/>
    <cellStyle name="Акцент6 2 5" xfId="4415"/>
    <cellStyle name="Акцент6 2 6" xfId="4416"/>
    <cellStyle name="Акцент6 2 7" xfId="4417"/>
    <cellStyle name="Акцент6 2 8" xfId="4418"/>
    <cellStyle name="Акцент6 3" xfId="4419"/>
    <cellStyle name="Акцент6 3 2" xfId="4420"/>
    <cellStyle name="Акцент6 4" xfId="4421"/>
    <cellStyle name="Акцент6 4 2" xfId="4422"/>
    <cellStyle name="Акцент6 5" xfId="4423"/>
    <cellStyle name="Акцент6 5 2" xfId="4424"/>
    <cellStyle name="Беззащитный" xfId="4425"/>
    <cellStyle name="Беззащитный 2" xfId="4426"/>
    <cellStyle name="Ввод  2" xfId="4427"/>
    <cellStyle name="Ввод  2 2" xfId="4428"/>
    <cellStyle name="Ввод  2 2 2" xfId="4429"/>
    <cellStyle name="Ввод  2 3" xfId="4430"/>
    <cellStyle name="Ввод  2 3 2" xfId="4431"/>
    <cellStyle name="Ввод  2 4" xfId="4432"/>
    <cellStyle name="Ввод  2 5" xfId="4433"/>
    <cellStyle name="Ввод  2 6" xfId="4434"/>
    <cellStyle name="Ввод  2 7" xfId="4435"/>
    <cellStyle name="Ввод  2 8" xfId="4436"/>
    <cellStyle name="Ввод  3" xfId="4437"/>
    <cellStyle name="Ввод  3 2" xfId="4438"/>
    <cellStyle name="Ввод  4" xfId="4439"/>
    <cellStyle name="Ввод  4 2" xfId="4440"/>
    <cellStyle name="Ввод  5" xfId="4441"/>
    <cellStyle name="Ввод  5 2" xfId="4442"/>
    <cellStyle name="Верт. заголовок" xfId="4443"/>
    <cellStyle name="Вес_продукта" xfId="4444"/>
    <cellStyle name="Виталий" xfId="4445"/>
    <cellStyle name="Вывод 2" xfId="4446"/>
    <cellStyle name="Вывод 2 2" xfId="4447"/>
    <cellStyle name="Вывод 2 2 2" xfId="4448"/>
    <cellStyle name="Вывод 2 3" xfId="4449"/>
    <cellStyle name="Вывод 2 3 2" xfId="4450"/>
    <cellStyle name="Вывод 2 4" xfId="4451"/>
    <cellStyle name="Вывод 2 5" xfId="4452"/>
    <cellStyle name="Вывод 2 6" xfId="4453"/>
    <cellStyle name="Вывод 2 7" xfId="4454"/>
    <cellStyle name="Вывод 2 8" xfId="4455"/>
    <cellStyle name="Вывод 3" xfId="4456"/>
    <cellStyle name="Вывод 3 2" xfId="4457"/>
    <cellStyle name="Вывод 4" xfId="4458"/>
    <cellStyle name="Вывод 4 2" xfId="4459"/>
    <cellStyle name="Вывод 5" xfId="4460"/>
    <cellStyle name="Вывод 5 2" xfId="4461"/>
    <cellStyle name="Вычисление 2" xfId="4462"/>
    <cellStyle name="Вычисление 2 2" xfId="4463"/>
    <cellStyle name="Вычисление 2 2 2" xfId="4464"/>
    <cellStyle name="Вычисление 2 3" xfId="4465"/>
    <cellStyle name="Вычисление 2 3 2" xfId="4466"/>
    <cellStyle name="Вычисление 2 4" xfId="4467"/>
    <cellStyle name="Вычисление 2 5" xfId="4468"/>
    <cellStyle name="Вычисление 2 6" xfId="4469"/>
    <cellStyle name="Вычисление 2 7" xfId="4470"/>
    <cellStyle name="Вычисление 2 8" xfId="4471"/>
    <cellStyle name="Вычисление 3" xfId="4472"/>
    <cellStyle name="Вычисление 3 2" xfId="4473"/>
    <cellStyle name="Вычисление 4" xfId="4474"/>
    <cellStyle name="Вычисление 4 2" xfId="4475"/>
    <cellStyle name="Вычисление 5" xfId="4476"/>
    <cellStyle name="Вычисление 5 2" xfId="4477"/>
    <cellStyle name="Гиперссылка" xfId="5198"/>
    <cellStyle name="Гиперссылка 2" xfId="4478"/>
    <cellStyle name="Гиперссылка 2 2" xfId="4479"/>
    <cellStyle name="Гиперссылка 3" xfId="4480"/>
    <cellStyle name="Гиперссылка 3 2" xfId="5199"/>
    <cellStyle name="Гиперссылка 4" xfId="4481"/>
    <cellStyle name="Группа" xfId="4482"/>
    <cellStyle name="Группа 0" xfId="4483"/>
    <cellStyle name="Группа 1" xfId="4484"/>
    <cellStyle name="Группа 2" xfId="4485"/>
    <cellStyle name="Группа 2 2" xfId="4486"/>
    <cellStyle name="Группа 3" xfId="4487"/>
    <cellStyle name="Группа 4" xfId="4488"/>
    <cellStyle name="Группа 5" xfId="4489"/>
    <cellStyle name="Группа 6" xfId="4490"/>
    <cellStyle name="Группа_Бюллетень декабрь 2003 2" xfId="4491"/>
    <cellStyle name="Дата" xfId="4492"/>
    <cellStyle name="Дата 2" xfId="4493"/>
    <cellStyle name="Дата 3" xfId="4494"/>
    <cellStyle name="Денежный (0)" xfId="4495"/>
    <cellStyle name="Денежный 2" xfId="4496"/>
    <cellStyle name="Денежный 2 2" xfId="4497"/>
    <cellStyle name="Денежный 2 3" xfId="4498"/>
    <cellStyle name="Денежный 2 4" xfId="4499"/>
    <cellStyle name="Денежный 2 5" xfId="4500"/>
    <cellStyle name="ДЮё¶ [0]_±вЕё" xfId="4501"/>
    <cellStyle name="ДЮё¶_±вЕё" xfId="4502"/>
    <cellStyle name="ЕлИ­ [0]_±вЕё" xfId="4503"/>
    <cellStyle name="ЕлИ­_±вЕё" xfId="4504"/>
    <cellStyle name="Заг" xfId="4505"/>
    <cellStyle name="Заголовок" xfId="4506"/>
    <cellStyle name="Заголовок 1 2" xfId="4507"/>
    <cellStyle name="Заголовок 1 2 2" xfId="4508"/>
    <cellStyle name="Заголовок 1 2 3" xfId="4509"/>
    <cellStyle name="Заголовок 1 2 4" xfId="4510"/>
    <cellStyle name="Заголовок 1 2 5" xfId="4511"/>
    <cellStyle name="Заголовок 1 2 6" xfId="4512"/>
    <cellStyle name="Заголовок 1 2 7" xfId="4513"/>
    <cellStyle name="Заголовок 1 3" xfId="4514"/>
    <cellStyle name="Заголовок 1 4" xfId="4515"/>
    <cellStyle name="Заголовок 1 5" xfId="4516"/>
    <cellStyle name="Заголовок 2 2" xfId="4517"/>
    <cellStyle name="Заголовок 2 2 2" xfId="4518"/>
    <cellStyle name="Заголовок 2 2 3" xfId="4519"/>
    <cellStyle name="Заголовок 2 2 4" xfId="4520"/>
    <cellStyle name="Заголовок 2 2 5" xfId="4521"/>
    <cellStyle name="Заголовок 2 2 6" xfId="4522"/>
    <cellStyle name="Заголовок 2 2 7" xfId="4523"/>
    <cellStyle name="Заголовок 2 3" xfId="4524"/>
    <cellStyle name="Заголовок 2 4" xfId="4525"/>
    <cellStyle name="Заголовок 2 5" xfId="4526"/>
    <cellStyle name="Заголовок 3 2" xfId="4527"/>
    <cellStyle name="Заголовок 3 2 2" xfId="4528"/>
    <cellStyle name="Заголовок 3 2 3" xfId="4529"/>
    <cellStyle name="Заголовок 3 2 4" xfId="4530"/>
    <cellStyle name="Заголовок 3 2 5" xfId="4531"/>
    <cellStyle name="Заголовок 3 2 6" xfId="4532"/>
    <cellStyle name="Заголовок 3 2 7" xfId="4533"/>
    <cellStyle name="Заголовок 3 3" xfId="4534"/>
    <cellStyle name="Заголовок 3 4" xfId="4535"/>
    <cellStyle name="Заголовок 3 5" xfId="4536"/>
    <cellStyle name="Заголовок 4 2" xfId="4537"/>
    <cellStyle name="Заголовок 4 2 2" xfId="4538"/>
    <cellStyle name="Заголовок 4 2 3" xfId="4539"/>
    <cellStyle name="Заголовок 4 2 4" xfId="4540"/>
    <cellStyle name="Заголовок 4 2 5" xfId="4541"/>
    <cellStyle name="Заголовок 4 2 6" xfId="4542"/>
    <cellStyle name="Заголовок 4 2 7" xfId="4543"/>
    <cellStyle name="Заголовок 4 3" xfId="4544"/>
    <cellStyle name="Заголовок 4 4" xfId="4545"/>
    <cellStyle name="Заголовок 4 5" xfId="4546"/>
    <cellStyle name="ЗАГОЛОВОК1" xfId="4547"/>
    <cellStyle name="ЗАГОЛОВОК2" xfId="4548"/>
    <cellStyle name="Защитный" xfId="4549"/>
    <cellStyle name="Защитный 2" xfId="4550"/>
    <cellStyle name="Звезды" xfId="4551"/>
    <cellStyle name="Звезды 10" xfId="4552"/>
    <cellStyle name="Звезды 11" xfId="4553"/>
    <cellStyle name="Звезды 12" xfId="4554"/>
    <cellStyle name="Звезды 13" xfId="4555"/>
    <cellStyle name="Звезды 14" xfId="4556"/>
    <cellStyle name="Звезды 2" xfId="4557"/>
    <cellStyle name="Звезды 3" xfId="4558"/>
    <cellStyle name="Звезды 4" xfId="4559"/>
    <cellStyle name="Звезды 5" xfId="4560"/>
    <cellStyle name="Звезды 6" xfId="4561"/>
    <cellStyle name="Звезды 7" xfId="4562"/>
    <cellStyle name="Звезды 8" xfId="4563"/>
    <cellStyle name="Звезды 9" xfId="4564"/>
    <cellStyle name="ЗҐБШ_±ё№МВчАМ" xfId="4565"/>
    <cellStyle name="Итог 2" xfId="4566"/>
    <cellStyle name="Итог 2 2" xfId="4567"/>
    <cellStyle name="Итог 2 3" xfId="4568"/>
    <cellStyle name="Итог 2 4" xfId="4569"/>
    <cellStyle name="Итог 2 5" xfId="4570"/>
    <cellStyle name="Итог 2 6" xfId="4571"/>
    <cellStyle name="Итог 2 7" xfId="4572"/>
    <cellStyle name="Итог 3" xfId="4573"/>
    <cellStyle name="Итог 4" xfId="4574"/>
    <cellStyle name="Итог 5" xfId="4575"/>
    <cellStyle name="Итого" xfId="4576"/>
    <cellStyle name="ИТОГОВЫЙ" xfId="4577"/>
    <cellStyle name="КАНДАГАЧ тел3-33-96" xfId="4578"/>
    <cellStyle name="КАНДАГАЧ тел3-33-96 10" xfId="4579"/>
    <cellStyle name="КАНДАГАЧ тел3-33-96 11" xfId="4580"/>
    <cellStyle name="КАНДАГАЧ тел3-33-96 12" xfId="4581"/>
    <cellStyle name="КАНДАГАЧ тел3-33-96 13" xfId="4582"/>
    <cellStyle name="КАНДАГАЧ тел3-33-96 14" xfId="4583"/>
    <cellStyle name="КАНДАГАЧ тел3-33-96 2" xfId="4584"/>
    <cellStyle name="КАНДАГАЧ тел3-33-96 3" xfId="4585"/>
    <cellStyle name="КАНДАГАЧ тел3-33-96 4" xfId="4586"/>
    <cellStyle name="КАНДАГАЧ тел3-33-96 5" xfId="4587"/>
    <cellStyle name="КАНДАГАЧ тел3-33-96 6" xfId="4588"/>
    <cellStyle name="КАНДАГАЧ тел3-33-96 7" xfId="4589"/>
    <cellStyle name="КАНДАГАЧ тел3-33-96 8" xfId="4590"/>
    <cellStyle name="КАНДАГАЧ тел3-33-96 9" xfId="4591"/>
    <cellStyle name="КАНДАГАЧ тел3-33-96_Workings for DinyelNeft 2006_08 FS_Nur" xfId="4592"/>
    <cellStyle name="Контрольная ячейка 2" xfId="4593"/>
    <cellStyle name="Контрольная ячейка 2 2" xfId="4594"/>
    <cellStyle name="Контрольная ячейка 2 2 2" xfId="4595"/>
    <cellStyle name="Контрольная ячейка 2 3" xfId="4596"/>
    <cellStyle name="Контрольная ячейка 2 3 2" xfId="4597"/>
    <cellStyle name="Контрольная ячейка 2 4" xfId="4598"/>
    <cellStyle name="Контрольная ячейка 2 5" xfId="4599"/>
    <cellStyle name="Контрольная ячейка 2 6" xfId="4600"/>
    <cellStyle name="Контрольная ячейка 2 7" xfId="4601"/>
    <cellStyle name="Контрольная ячейка 2 8" xfId="4602"/>
    <cellStyle name="Контрольная ячейка 3" xfId="4603"/>
    <cellStyle name="Контрольная ячейка 3 2" xfId="4604"/>
    <cellStyle name="Контрольная ячейка 4" xfId="4605"/>
    <cellStyle name="Контрольная ячейка 4 2" xfId="4606"/>
    <cellStyle name="Контрольная ячейка 5" xfId="4607"/>
    <cellStyle name="Контрольная ячейка 5 2" xfId="4608"/>
    <cellStyle name="Мбычный_Регламент 2000 проект1" xfId="4609"/>
    <cellStyle name="Мой" xfId="4610"/>
    <cellStyle name="Название 2" xfId="4611"/>
    <cellStyle name="Название 2 2" xfId="4612"/>
    <cellStyle name="Название 2 3" xfId="4613"/>
    <cellStyle name="Название 2 4" xfId="4614"/>
    <cellStyle name="Название 2 5" xfId="4615"/>
    <cellStyle name="Название 2 6" xfId="4616"/>
    <cellStyle name="Название 2 7" xfId="4617"/>
    <cellStyle name="Название 3" xfId="5200"/>
    <cellStyle name="Невидимый" xfId="4618"/>
    <cellStyle name="Невидимый 2" xfId="5201"/>
    <cellStyle name="Невидимый 3" xfId="5202"/>
    <cellStyle name="Нейтральный 2" xfId="4619"/>
    <cellStyle name="Нейтральный 2 2" xfId="4620"/>
    <cellStyle name="Нейтральный 2 2 2" xfId="4621"/>
    <cellStyle name="Нейтральный 2 3" xfId="4622"/>
    <cellStyle name="Нейтральный 2 3 2" xfId="4623"/>
    <cellStyle name="Нейтральный 2 4" xfId="4624"/>
    <cellStyle name="Нейтральный 2 5" xfId="4625"/>
    <cellStyle name="Нейтральный 2 6" xfId="4626"/>
    <cellStyle name="Нейтральный 2 7" xfId="4627"/>
    <cellStyle name="Нейтральный 2 8" xfId="4628"/>
    <cellStyle name="Нейтральный 3" xfId="4629"/>
    <cellStyle name="Нейтральный 3 2" xfId="4630"/>
    <cellStyle name="Нейтральный 4" xfId="4631"/>
    <cellStyle name="Нейтральный 4 2" xfId="4632"/>
    <cellStyle name="Нейтральный 5" xfId="4633"/>
    <cellStyle name="Нейтральный 5 2" xfId="4634"/>
    <cellStyle name="Низ1" xfId="4635"/>
    <cellStyle name="Низ2" xfId="4636"/>
    <cellStyle name="Обычный" xfId="0" builtinId="0"/>
    <cellStyle name="Обычный 10" xfId="7"/>
    <cellStyle name="Обычный 10 2" xfId="5203"/>
    <cellStyle name="Обычный 100" xfId="5243"/>
    <cellStyle name="Обычный 11" xfId="4637"/>
    <cellStyle name="Обычный 11 2" xfId="5204"/>
    <cellStyle name="Обычный 12" xfId="4638"/>
    <cellStyle name="Обычный 12 2" xfId="5205"/>
    <cellStyle name="Обычный 13" xfId="4639"/>
    <cellStyle name="Обычный 13 2" xfId="4640"/>
    <cellStyle name="Обычный 14" xfId="4641"/>
    <cellStyle name="Обычный 14 2" xfId="4642"/>
    <cellStyle name="Обычный 15" xfId="4643"/>
    <cellStyle name="Обычный 15 2" xfId="4644"/>
    <cellStyle name="Обычный 16" xfId="4645"/>
    <cellStyle name="Обычный 16 2" xfId="4646"/>
    <cellStyle name="Обычный 17" xfId="4647"/>
    <cellStyle name="Обычный 18" xfId="4648"/>
    <cellStyle name="Обычный 19" xfId="4649"/>
    <cellStyle name="Обычный 2" xfId="1"/>
    <cellStyle name="Обычный 2 10" xfId="4650"/>
    <cellStyle name="Обычный 2 10 2" xfId="4651"/>
    <cellStyle name="Обычный 2 11" xfId="4652"/>
    <cellStyle name="Обычный 2 11 2" xfId="5206"/>
    <cellStyle name="Обычный 2 12" xfId="4653"/>
    <cellStyle name="Обычный 2 12 2" xfId="5207"/>
    <cellStyle name="Обычный 2 13" xfId="4654"/>
    <cellStyle name="Обычный 2 13 2" xfId="5208"/>
    <cellStyle name="Обычный 2 14" xfId="4655"/>
    <cellStyle name="Обычный 2 15" xfId="4656"/>
    <cellStyle name="Обычный 2 2" xfId="4657"/>
    <cellStyle name="Обычный 2 2 10" xfId="4658"/>
    <cellStyle name="Обычный 2 2 2" xfId="4659"/>
    <cellStyle name="Обычный 2 3" xfId="4660"/>
    <cellStyle name="Обычный 2 3 2" xfId="4661"/>
    <cellStyle name="Обычный 2 4" xfId="4662"/>
    <cellStyle name="Обычный 2 4 2" xfId="4663"/>
    <cellStyle name="Обычный 2 5" xfId="4664"/>
    <cellStyle name="Обычный 2 5 2" xfId="4665"/>
    <cellStyle name="Обычный 2 6" xfId="4666"/>
    <cellStyle name="Обычный 2 6 2" xfId="4667"/>
    <cellStyle name="Обычный 2 7" xfId="4668"/>
    <cellStyle name="Обычный 2 7 2" xfId="4669"/>
    <cellStyle name="Обычный 2 8" xfId="4670"/>
    <cellStyle name="Обычный 2 8 2" xfId="4671"/>
    <cellStyle name="Обычный 2 9" xfId="4672"/>
    <cellStyle name="Обычный 2 9 2" xfId="5209"/>
    <cellStyle name="Обычный 2_~0008185" xfId="4673"/>
    <cellStyle name="Обычный 20" xfId="4674"/>
    <cellStyle name="Обычный 21" xfId="4675"/>
    <cellStyle name="Обычный 22" xfId="4676"/>
    <cellStyle name="Обычный 23" xfId="4677"/>
    <cellStyle name="Обычный 24" xfId="4678"/>
    <cellStyle name="Обычный 25" xfId="4679"/>
    <cellStyle name="Обычный 26" xfId="4680"/>
    <cellStyle name="Обычный 27" xfId="4681"/>
    <cellStyle name="Обычный 28" xfId="4682"/>
    <cellStyle name="Обычный 29" xfId="4683"/>
    <cellStyle name="Обычный 3" xfId="2"/>
    <cellStyle name="Обычный 3 10" xfId="4684"/>
    <cellStyle name="Обычный 3 11" xfId="4685"/>
    <cellStyle name="Обычный 3 12" xfId="4686"/>
    <cellStyle name="Обычный 3 13" xfId="4687"/>
    <cellStyle name="Обычный 3 14" xfId="4688"/>
    <cellStyle name="Обычный 3 15" xfId="5217"/>
    <cellStyle name="Обычный 3 2" xfId="6"/>
    <cellStyle name="Обычный 3 2 2" xfId="4689"/>
    <cellStyle name="Обычный 3 3" xfId="4690"/>
    <cellStyle name="Обычный 3 4" xfId="4691"/>
    <cellStyle name="Обычный 3 5" xfId="4692"/>
    <cellStyle name="Обычный 3 6" xfId="4693"/>
    <cellStyle name="Обычный 3 7" xfId="4694"/>
    <cellStyle name="Обычный 3 8" xfId="4695"/>
    <cellStyle name="Обычный 3 9" xfId="4696"/>
    <cellStyle name="Обычный 3_~0008185" xfId="4697"/>
    <cellStyle name="Обычный 30" xfId="4698"/>
    <cellStyle name="Обычный 31" xfId="4699"/>
    <cellStyle name="Обычный 32" xfId="4700"/>
    <cellStyle name="Обычный 33" xfId="4701"/>
    <cellStyle name="Обычный 34" xfId="4702"/>
    <cellStyle name="Обычный 35" xfId="4703"/>
    <cellStyle name="Обычный 36" xfId="4704"/>
    <cellStyle name="Обычный 37" xfId="4705"/>
    <cellStyle name="Обычный 38" xfId="4706"/>
    <cellStyle name="Обычный 39" xfId="4707"/>
    <cellStyle name="Обычный 4" xfId="4"/>
    <cellStyle name="Обычный 4 10" xfId="4708"/>
    <cellStyle name="Обычный 4 11" xfId="4709"/>
    <cellStyle name="Обычный 4 12" xfId="4710"/>
    <cellStyle name="Обычный 4 13" xfId="4711"/>
    <cellStyle name="Обычный 4 14" xfId="4712"/>
    <cellStyle name="Обычный 4 15" xfId="4713"/>
    <cellStyle name="Обычный 4 2" xfId="4714"/>
    <cellStyle name="Обычный 4 2 2" xfId="4715"/>
    <cellStyle name="Обычный 4 2 3" xfId="4716"/>
    <cellStyle name="Обычный 4 2 4" xfId="4717"/>
    <cellStyle name="Обычный 4 3" xfId="4718"/>
    <cellStyle name="Обычный 4 4" xfId="4719"/>
    <cellStyle name="Обычный 4 5" xfId="4720"/>
    <cellStyle name="Обычный 4 6" xfId="4721"/>
    <cellStyle name="Обычный 4 7" xfId="4722"/>
    <cellStyle name="Обычный 4 8" xfId="4723"/>
    <cellStyle name="Обычный 4 9" xfId="4724"/>
    <cellStyle name="Обычный 4_Workings for KNGD 07&amp;08 FS_NUR" xfId="4725"/>
    <cellStyle name="Обычный 40" xfId="4726"/>
    <cellStyle name="Обычный 41" xfId="4727"/>
    <cellStyle name="Обычный 42" xfId="4728"/>
    <cellStyle name="Обычный 43" xfId="4729"/>
    <cellStyle name="Обычный 44" xfId="4730"/>
    <cellStyle name="Обычный 45" xfId="4731"/>
    <cellStyle name="Обычный 46" xfId="4732"/>
    <cellStyle name="Обычный 47" xfId="4733"/>
    <cellStyle name="Обычный 48" xfId="4734"/>
    <cellStyle name="Обычный 49" xfId="4735"/>
    <cellStyle name="Обычный 5" xfId="3"/>
    <cellStyle name="Обычный 5 10" xfId="4736"/>
    <cellStyle name="Обычный 5 11" xfId="4737"/>
    <cellStyle name="Обычный 5 12" xfId="4738"/>
    <cellStyle name="Обычный 5 13" xfId="4739"/>
    <cellStyle name="Обычный 5 14" xfId="4740"/>
    <cellStyle name="Обычный 5 15" xfId="5218"/>
    <cellStyle name="Обычный 5 2" xfId="4741"/>
    <cellStyle name="Обычный 5 2 2" xfId="5210"/>
    <cellStyle name="Обычный 5 3" xfId="4742"/>
    <cellStyle name="Обычный 5 4" xfId="4743"/>
    <cellStyle name="Обычный 5 4 2" xfId="4744"/>
    <cellStyle name="Обычный 5 5" xfId="4745"/>
    <cellStyle name="Обычный 5 6" xfId="4746"/>
    <cellStyle name="Обычный 5 7" xfId="4747"/>
    <cellStyle name="Обычный 5 8" xfId="4748"/>
    <cellStyle name="Обычный 5 9" xfId="4749"/>
    <cellStyle name="Обычный 5_BORROWINGS_SE_2009_USD" xfId="4750"/>
    <cellStyle name="Обычный 50" xfId="4751"/>
    <cellStyle name="Обычный 51" xfId="4752"/>
    <cellStyle name="Обычный 52" xfId="4753"/>
    <cellStyle name="Обычный 53" xfId="4754"/>
    <cellStyle name="Обычный 54" xfId="4755"/>
    <cellStyle name="Обычный 55" xfId="4756"/>
    <cellStyle name="Обычный 56" xfId="4757"/>
    <cellStyle name="Обычный 57" xfId="4758"/>
    <cellStyle name="Обычный 58" xfId="4759"/>
    <cellStyle name="Обычный 59" xfId="4760"/>
    <cellStyle name="Обычный 6" xfId="4761"/>
    <cellStyle name="Обычный 6 2" xfId="4762"/>
    <cellStyle name="Обычный 6 3" xfId="4763"/>
    <cellStyle name="Обычный 6 4" xfId="4764"/>
    <cellStyle name="Обычный 6 5" xfId="4765"/>
    <cellStyle name="Обычный 6_Financial_aids_SE" xfId="4766"/>
    <cellStyle name="Обычный 60" xfId="4767"/>
    <cellStyle name="Обычный 61" xfId="4768"/>
    <cellStyle name="Обычный 62" xfId="4769"/>
    <cellStyle name="Обычный 63" xfId="4770"/>
    <cellStyle name="Обычный 64" xfId="4771"/>
    <cellStyle name="Обычный 65" xfId="4772"/>
    <cellStyle name="Обычный 66" xfId="4773"/>
    <cellStyle name="Обычный 67" xfId="4774"/>
    <cellStyle name="Обычный 68" xfId="4775"/>
    <cellStyle name="Обычный 69" xfId="4776"/>
    <cellStyle name="Обычный 7" xfId="4777"/>
    <cellStyle name="Обычный 7 2" xfId="4778"/>
    <cellStyle name="Обычный 7 2 2" xfId="4779"/>
    <cellStyle name="Обычный 7 3" xfId="4780"/>
    <cellStyle name="Обычный 7 4" xfId="4781"/>
    <cellStyle name="Обычный 7 5" xfId="4782"/>
    <cellStyle name="Обычный 7_Анализ производственного бюджета 2008" xfId="4783"/>
    <cellStyle name="Обычный 70" xfId="4784"/>
    <cellStyle name="Обычный 71" xfId="4785"/>
    <cellStyle name="Обычный 72" xfId="4786"/>
    <cellStyle name="Обычный 73" xfId="4787"/>
    <cellStyle name="Обычный 74" xfId="4788"/>
    <cellStyle name="Обычный 75" xfId="5216"/>
    <cellStyle name="Обычный 76" xfId="5219"/>
    <cellStyle name="Обычный 77" xfId="5220"/>
    <cellStyle name="Обычный 78" xfId="5221"/>
    <cellStyle name="Обычный 79" xfId="5222"/>
    <cellStyle name="Обычный 8" xfId="4789"/>
    <cellStyle name="Обычный 8 2" xfId="4790"/>
    <cellStyle name="Обычный 80" xfId="5223"/>
    <cellStyle name="Обычный 81" xfId="5224"/>
    <cellStyle name="Обычный 82" xfId="5225"/>
    <cellStyle name="Обычный 83" xfId="5226"/>
    <cellStyle name="Обычный 84" xfId="5227"/>
    <cellStyle name="Обычный 85" xfId="5228"/>
    <cellStyle name="Обычный 86" xfId="5229"/>
    <cellStyle name="Обычный 87" xfId="5230"/>
    <cellStyle name="Обычный 88" xfId="5231"/>
    <cellStyle name="Обычный 89" xfId="5232"/>
    <cellStyle name="Обычный 9" xfId="4791"/>
    <cellStyle name="Обычный 9 2" xfId="4792"/>
    <cellStyle name="Обычный 9 2 2" xfId="4793"/>
    <cellStyle name="Обычный 9 3" xfId="4794"/>
    <cellStyle name="Обычный 90" xfId="5233"/>
    <cellStyle name="Обычный 91" xfId="5234"/>
    <cellStyle name="Обычный 92" xfId="5235"/>
    <cellStyle name="Обычный 93" xfId="5236"/>
    <cellStyle name="Обычный 94" xfId="5237"/>
    <cellStyle name="Обычный 95" xfId="5238"/>
    <cellStyle name="Обычный 96" xfId="5239"/>
    <cellStyle name="Обычный 97" xfId="5240"/>
    <cellStyle name="Обычный 98" xfId="5241"/>
    <cellStyle name="Обычный 99" xfId="5242"/>
    <cellStyle name="Обычнын_Ф2.тыс.руб" xfId="4795"/>
    <cellStyle name="Открывавшаяся гиперссылка" xfId="4796"/>
    <cellStyle name="п" xfId="4797"/>
    <cellStyle name="Плохой 2" xfId="4798"/>
    <cellStyle name="Плохой 2 2" xfId="4799"/>
    <cellStyle name="Плохой 2 2 2" xfId="4800"/>
    <cellStyle name="Плохой 2 3" xfId="4801"/>
    <cellStyle name="Плохой 2 3 2" xfId="4802"/>
    <cellStyle name="Плохой 2 4" xfId="4803"/>
    <cellStyle name="Плохой 2 5" xfId="4804"/>
    <cellStyle name="Плохой 2 6" xfId="4805"/>
    <cellStyle name="Плохой 2 7" xfId="4806"/>
    <cellStyle name="Плохой 2 8" xfId="4807"/>
    <cellStyle name="Плохой 3" xfId="4808"/>
    <cellStyle name="Плохой 3 2" xfId="4809"/>
    <cellStyle name="Плохой 4" xfId="4810"/>
    <cellStyle name="Плохой 4 2" xfId="4811"/>
    <cellStyle name="Плохой 5" xfId="4812"/>
    <cellStyle name="Плохой 5 2" xfId="4813"/>
    <cellStyle name="Подгруппа" xfId="4814"/>
    <cellStyle name="Пояснение 2" xfId="4815"/>
    <cellStyle name="Пояснение 2 2" xfId="4816"/>
    <cellStyle name="Пояснение 2 3" xfId="4817"/>
    <cellStyle name="Пояснение 2 4" xfId="4818"/>
    <cellStyle name="Пояснение 2 5" xfId="4819"/>
    <cellStyle name="Пояснение 2 6" xfId="4820"/>
    <cellStyle name="Пояснение 2 7" xfId="4821"/>
    <cellStyle name="Пояснение 3" xfId="4822"/>
    <cellStyle name="Пояснение 4" xfId="4823"/>
    <cellStyle name="Пояснение 5" xfId="4824"/>
    <cellStyle name="Примечание 2" xfId="4825"/>
    <cellStyle name="Примечание 2 2" xfId="4826"/>
    <cellStyle name="Примечание 2 2 2" xfId="4827"/>
    <cellStyle name="Примечание 2 3" xfId="4828"/>
    <cellStyle name="Примечание 2 3 2" xfId="4829"/>
    <cellStyle name="Примечание 2 4" xfId="4830"/>
    <cellStyle name="Примечание 2 5" xfId="4831"/>
    <cellStyle name="Примечание 2 6" xfId="4832"/>
    <cellStyle name="Примечание 2 7" xfId="4833"/>
    <cellStyle name="Примечание 3" xfId="4834"/>
    <cellStyle name="Примечание 3 2" xfId="4835"/>
    <cellStyle name="Примечание 4" xfId="4836"/>
    <cellStyle name="Примечание 4 2" xfId="4837"/>
    <cellStyle name="Примечание 5" xfId="4838"/>
    <cellStyle name="Примечание 5 2" xfId="4839"/>
    <cellStyle name="Проверка" xfId="4840"/>
    <cellStyle name="Продукт" xfId="4841"/>
    <cellStyle name="Процентный 2" xfId="5"/>
    <cellStyle name="Процентный 2 10" xfId="4842"/>
    <cellStyle name="Процентный 2 11" xfId="4843"/>
    <cellStyle name="Процентный 2 12" xfId="4844"/>
    <cellStyle name="Процентный 2 13" xfId="4845"/>
    <cellStyle name="Процентный 2 2" xfId="4846"/>
    <cellStyle name="Процентный 2 2 2" xfId="5211"/>
    <cellStyle name="Процентный 2 3" xfId="4847"/>
    <cellStyle name="Процентный 2 4" xfId="4848"/>
    <cellStyle name="Процентный 2 5" xfId="4849"/>
    <cellStyle name="Процентный 2 6" xfId="4850"/>
    <cellStyle name="Процентный 2 7" xfId="4851"/>
    <cellStyle name="Процентный 2 8" xfId="4852"/>
    <cellStyle name="Процентный 2 9" xfId="4853"/>
    <cellStyle name="Процентный 3" xfId="4854"/>
    <cellStyle name="Процентный 3 2" xfId="4855"/>
    <cellStyle name="Процентный 4" xfId="4856"/>
    <cellStyle name="Процентный 4 2" xfId="4857"/>
    <cellStyle name="Процентный 4 3" xfId="4858"/>
    <cellStyle name="Процентный 4 4" xfId="4859"/>
    <cellStyle name="Процентный 4 5" xfId="4860"/>
    <cellStyle name="Процентный 4 6" xfId="4861"/>
    <cellStyle name="Процентный 5" xfId="4862"/>
    <cellStyle name="Процентный 5 2" xfId="4863"/>
    <cellStyle name="Процентный 5 3" xfId="4864"/>
    <cellStyle name="Процентный 5 4" xfId="4865"/>
    <cellStyle name="Процентный 5 5" xfId="4866"/>
    <cellStyle name="Процентный 6" xfId="4867"/>
    <cellStyle name="Процентный 6 2" xfId="4868"/>
    <cellStyle name="Процентный 7" xfId="4869"/>
    <cellStyle name="Процентный 8" xfId="4870"/>
    <cellStyle name="Разница" xfId="4871"/>
    <cellStyle name="руб. (0)" xfId="4872"/>
    <cellStyle name="руб. (0) 2" xfId="5212"/>
    <cellStyle name="руб. (0) 3" xfId="5213"/>
    <cellStyle name="Связанная ячейка 2" xfId="4873"/>
    <cellStyle name="Связанная ячейка 2 2" xfId="4874"/>
    <cellStyle name="Связанная ячейка 2 3" xfId="4875"/>
    <cellStyle name="Связанная ячейка 2 4" xfId="4876"/>
    <cellStyle name="Связанная ячейка 2 5" xfId="4877"/>
    <cellStyle name="Связанная ячейка 2 6" xfId="4878"/>
    <cellStyle name="Связанная ячейка 2 7" xfId="4879"/>
    <cellStyle name="Связанная ячейка 3" xfId="4880"/>
    <cellStyle name="Связанная ячейка 4" xfId="4881"/>
    <cellStyle name="Связанная ячейка 5" xfId="4882"/>
    <cellStyle name="сомер после уст. гл." xfId="4883"/>
    <cellStyle name="Стиль 1" xfId="4884"/>
    <cellStyle name="Стиль 1 2" xfId="4885"/>
    <cellStyle name="Стиль 1 2 2" xfId="4886"/>
    <cellStyle name="Стиль 1 3" xfId="4887"/>
    <cellStyle name="Стиль 1_01_Deferred Tax Tool_v2.1_FIAL_2007 Audit_191208_v3" xfId="4888"/>
    <cellStyle name="Стиль 2" xfId="4889"/>
    <cellStyle name="Стиль 2 2" xfId="4890"/>
    <cellStyle name="Стиль 2 3" xfId="4891"/>
    <cellStyle name="Стиль 3" xfId="4892"/>
    <cellStyle name="Стиль 3 2" xfId="4893"/>
    <cellStyle name="Стиль 4" xfId="4894"/>
    <cellStyle name="Стиль 4 2" xfId="4895"/>
    <cellStyle name="Стиль 5" xfId="4896"/>
    <cellStyle name="Стиль 5 2" xfId="4897"/>
    <cellStyle name="Стиль 6" xfId="4898"/>
    <cellStyle name="Стиль 6 2" xfId="4899"/>
    <cellStyle name="Стиль 7" xfId="4900"/>
    <cellStyle name="Стиль 7 2" xfId="4901"/>
    <cellStyle name="Стиль 7 3" xfId="4902"/>
    <cellStyle name="Стиль 7 4" xfId="4903"/>
    <cellStyle name="Стиль 8" xfId="4904"/>
    <cellStyle name="Стиль_названий" xfId="4905"/>
    <cellStyle name="Строка нечётная" xfId="4906"/>
    <cellStyle name="Строка чётная" xfId="4907"/>
    <cellStyle name="Субсчет" xfId="4908"/>
    <cellStyle name="Счет" xfId="4909"/>
    <cellStyle name="Текст предупреждения 2" xfId="4910"/>
    <cellStyle name="Текст предупреждения 2 2" xfId="4911"/>
    <cellStyle name="Текст предупреждения 2 3" xfId="4912"/>
    <cellStyle name="Текст предупреждения 2 4" xfId="4913"/>
    <cellStyle name="Текст предупреждения 2 5" xfId="4914"/>
    <cellStyle name="Текст предупреждения 2 6" xfId="4915"/>
    <cellStyle name="Текст предупреждения 2 7" xfId="4916"/>
    <cellStyle name="Текст предупреждения 3" xfId="4917"/>
    <cellStyle name="Текст предупреждения 4" xfId="4918"/>
    <cellStyle name="Текст предупреждения 5" xfId="4919"/>
    <cellStyle name="Текстовый" xfId="4920"/>
    <cellStyle name="тонн (0)" xfId="4921"/>
    <cellStyle name="Тыс $ (0)" xfId="4922"/>
    <cellStyle name="Тыс (0)" xfId="4923"/>
    <cellStyle name="тыс. тонн (0)" xfId="4924"/>
    <cellStyle name="Тысячи" xfId="4925"/>
    <cellStyle name="Тысячи (0)" xfId="4926"/>
    <cellStyle name="тысячи (000)" xfId="4927"/>
    <cellStyle name="Тысячи [0]" xfId="4928"/>
    <cellStyle name="Тысячи [0] 10" xfId="4929"/>
    <cellStyle name="Тысячи [0] 11" xfId="4930"/>
    <cellStyle name="Тысячи [0] 12" xfId="4931"/>
    <cellStyle name="Тысячи [0] 13" xfId="4932"/>
    <cellStyle name="Тысячи [0] 14" xfId="4933"/>
    <cellStyle name="Тысячи [0] 15" xfId="4934"/>
    <cellStyle name="Тысячи [0] 16" xfId="4935"/>
    <cellStyle name="Тысячи [0] 17" xfId="4936"/>
    <cellStyle name="Тысячи [0] 18" xfId="4937"/>
    <cellStyle name="Тысячи [0] 19" xfId="4938"/>
    <cellStyle name="Тысячи [0] 2" xfId="4939"/>
    <cellStyle name="Тысячи [0] 3" xfId="4940"/>
    <cellStyle name="Тысячи [0] 4" xfId="4941"/>
    <cellStyle name="Тысячи [0] 5" xfId="4942"/>
    <cellStyle name="Тысячи [0] 6" xfId="4943"/>
    <cellStyle name="Тысячи [0] 7" xfId="4944"/>
    <cellStyle name="Тысячи [0] 8" xfId="4945"/>
    <cellStyle name="Тысячи [0] 9" xfId="4946"/>
    <cellStyle name="Тысячи [а]" xfId="4947"/>
    <cellStyle name="Тысячи [а] 2" xfId="4948"/>
    <cellStyle name="Тысячи_ прибыль " xfId="4949"/>
    <cellStyle name="Үђғһ‹һ‚һљ1" xfId="4950"/>
    <cellStyle name="Үђғһ‹һ‚һљ2" xfId="4951"/>
    <cellStyle name="ФИКСИРОВАННЫЙ" xfId="4952"/>
    <cellStyle name="Финансовый [0] 2" xfId="4953"/>
    <cellStyle name="Финансовый [0] 2 2" xfId="4954"/>
    <cellStyle name="Финансовый [0] 3" xfId="4955"/>
    <cellStyle name="Финансовый [0] 4" xfId="4956"/>
    <cellStyle name="Финансовый [0] 4 2" xfId="4957"/>
    <cellStyle name="Финансовый [0] 4 3" xfId="4958"/>
    <cellStyle name="Финансовый [0] 4 4" xfId="4959"/>
    <cellStyle name="Финансовый [0] 4 5" xfId="4960"/>
    <cellStyle name="Финансовый 10" xfId="4961"/>
    <cellStyle name="Финансовый 10 2" xfId="4962"/>
    <cellStyle name="Финансовый 11" xfId="4963"/>
    <cellStyle name="Финансовый 11 2" xfId="4964"/>
    <cellStyle name="Финансовый 11 3" xfId="4965"/>
    <cellStyle name="Финансовый 11 4" xfId="4966"/>
    <cellStyle name="Финансовый 11 5" xfId="4967"/>
    <cellStyle name="Финансовый 11 6" xfId="4968"/>
    <cellStyle name="Финансовый 12" xfId="4969"/>
    <cellStyle name="Финансовый 12 2" xfId="4970"/>
    <cellStyle name="Финансовый 12 3" xfId="4971"/>
    <cellStyle name="Финансовый 12 4" xfId="4972"/>
    <cellStyle name="Финансовый 12 5" xfId="4973"/>
    <cellStyle name="Финансовый 12 6" xfId="4974"/>
    <cellStyle name="Финансовый 13" xfId="4975"/>
    <cellStyle name="Финансовый 13 2" xfId="4976"/>
    <cellStyle name="Финансовый 13 3" xfId="4977"/>
    <cellStyle name="Финансовый 13 4" xfId="4978"/>
    <cellStyle name="Финансовый 13 5" xfId="4979"/>
    <cellStyle name="Финансовый 14" xfId="4980"/>
    <cellStyle name="Финансовый 15" xfId="4981"/>
    <cellStyle name="Финансовый 15 2" xfId="4982"/>
    <cellStyle name="Финансовый 16" xfId="4983"/>
    <cellStyle name="Финансовый 17" xfId="4984"/>
    <cellStyle name="Финансовый 18" xfId="4985"/>
    <cellStyle name="Финансовый 19" xfId="4986"/>
    <cellStyle name="Финансовый 2" xfId="8"/>
    <cellStyle name="Финансовый 2 10" xfId="4987"/>
    <cellStyle name="Финансовый 2 10 2" xfId="4988"/>
    <cellStyle name="Финансовый 2 11" xfId="4989"/>
    <cellStyle name="Финансовый 2 11 2" xfId="4990"/>
    <cellStyle name="Финансовый 2 12" xfId="4991"/>
    <cellStyle name="Финансовый 2 12 2" xfId="4992"/>
    <cellStyle name="Финансовый 2 13" xfId="4993"/>
    <cellStyle name="Финансовый 2 13 2" xfId="4994"/>
    <cellStyle name="Финансовый 2 14" xfId="5214"/>
    <cellStyle name="Финансовый 2 2" xfId="4995"/>
    <cellStyle name="Финансовый 2 2 2" xfId="4996"/>
    <cellStyle name="Финансовый 2 3" xfId="4997"/>
    <cellStyle name="Финансовый 2 3 2" xfId="4998"/>
    <cellStyle name="Финансовый 2 3 3" xfId="4999"/>
    <cellStyle name="Финансовый 2 4" xfId="5000"/>
    <cellStyle name="Финансовый 2 4 2" xfId="5001"/>
    <cellStyle name="Финансовый 2 4 3" xfId="5002"/>
    <cellStyle name="Финансовый 2 5" xfId="5003"/>
    <cellStyle name="Финансовый 2 5 2" xfId="5004"/>
    <cellStyle name="Финансовый 2 5 3" xfId="5005"/>
    <cellStyle name="Финансовый 2 6" xfId="5006"/>
    <cellStyle name="Финансовый 2 6 2" xfId="5007"/>
    <cellStyle name="Финансовый 2 6 3" xfId="5008"/>
    <cellStyle name="Финансовый 2 7" xfId="5009"/>
    <cellStyle name="Финансовый 2 7 2" xfId="5010"/>
    <cellStyle name="Финансовый 2 7 3" xfId="5011"/>
    <cellStyle name="Финансовый 2 8" xfId="5012"/>
    <cellStyle name="Финансовый 2 8 2" xfId="5013"/>
    <cellStyle name="Финансовый 2 8 3" xfId="5014"/>
    <cellStyle name="Финансовый 2 9" xfId="5015"/>
    <cellStyle name="Финансовый 2 9 2" xfId="5016"/>
    <cellStyle name="Финансовый 2_~0008185" xfId="5017"/>
    <cellStyle name="Финансовый 20" xfId="5018"/>
    <cellStyle name="Финансовый 21" xfId="5019"/>
    <cellStyle name="Финансовый 22" xfId="5020"/>
    <cellStyle name="Финансовый 23" xfId="5021"/>
    <cellStyle name="Финансовый 24" xfId="5022"/>
    <cellStyle name="Финансовый 25" xfId="5023"/>
    <cellStyle name="Финансовый 25 2" xfId="5024"/>
    <cellStyle name="Финансовый 26" xfId="5025"/>
    <cellStyle name="Финансовый 27" xfId="5026"/>
    <cellStyle name="Финансовый 28" xfId="5027"/>
    <cellStyle name="Финансовый 29" xfId="5028"/>
    <cellStyle name="Финансовый 29 2" xfId="5029"/>
    <cellStyle name="Финансовый 3" xfId="5030"/>
    <cellStyle name="Финансовый 3 10" xfId="5031"/>
    <cellStyle name="Финансовый 3 11" xfId="5032"/>
    <cellStyle name="Финансовый 3 12" xfId="5033"/>
    <cellStyle name="Финансовый 3 13" xfId="5034"/>
    <cellStyle name="Финансовый 3 14" xfId="5035"/>
    <cellStyle name="Финансовый 3 15" xfId="5036"/>
    <cellStyle name="Финансовый 3 2" xfId="5037"/>
    <cellStyle name="Финансовый 3 3" xfId="5038"/>
    <cellStyle name="Финансовый 3 4" xfId="5039"/>
    <cellStyle name="Финансовый 3 5" xfId="5040"/>
    <cellStyle name="Финансовый 3 6" xfId="5041"/>
    <cellStyle name="Финансовый 3 7" xfId="5042"/>
    <cellStyle name="Финансовый 3 8" xfId="5043"/>
    <cellStyle name="Финансовый 3 9" xfId="5044"/>
    <cellStyle name="Финансовый 3_дебиторы кредиторы" xfId="5045"/>
    <cellStyle name="Финансовый 30" xfId="5046"/>
    <cellStyle name="Финансовый 31" xfId="5047"/>
    <cellStyle name="Финансовый 32" xfId="5048"/>
    <cellStyle name="Финансовый 33" xfId="5049"/>
    <cellStyle name="Финансовый 33 2" xfId="5050"/>
    <cellStyle name="Финансовый 34" xfId="5051"/>
    <cellStyle name="Финансовый 35" xfId="5052"/>
    <cellStyle name="Финансовый 36" xfId="5053"/>
    <cellStyle name="Финансовый 36 2" xfId="5054"/>
    <cellStyle name="Финансовый 37" xfId="5055"/>
    <cellStyle name="Финансовый 37 2" xfId="5215"/>
    <cellStyle name="Финансовый 38" xfId="5056"/>
    <cellStyle name="Финансовый 39" xfId="5057"/>
    <cellStyle name="Финансовый 4" xfId="5058"/>
    <cellStyle name="Финансовый 4 10" xfId="5059"/>
    <cellStyle name="Финансовый 4 11" xfId="5060"/>
    <cellStyle name="Финансовый 4 12" xfId="5061"/>
    <cellStyle name="Финансовый 4 13" xfId="5062"/>
    <cellStyle name="Финансовый 4 14" xfId="5063"/>
    <cellStyle name="Финансовый 4 2" xfId="5064"/>
    <cellStyle name="Финансовый 4 3" xfId="5065"/>
    <cellStyle name="Финансовый 4 4" xfId="5066"/>
    <cellStyle name="Финансовый 4 5" xfId="5067"/>
    <cellStyle name="Финансовый 4 6" xfId="5068"/>
    <cellStyle name="Финансовый 4 7" xfId="5069"/>
    <cellStyle name="Финансовый 4 8" xfId="5070"/>
    <cellStyle name="Финансовый 4 9" xfId="5071"/>
    <cellStyle name="Финансовый 4_~0008185" xfId="5072"/>
    <cellStyle name="Финансовый 40" xfId="5073"/>
    <cellStyle name="Финансовый 41" xfId="5074"/>
    <cellStyle name="Финансовый 42" xfId="5075"/>
    <cellStyle name="Финансовый 43" xfId="5076"/>
    <cellStyle name="Финансовый 44" xfId="5077"/>
    <cellStyle name="Финансовый 45" xfId="5078"/>
    <cellStyle name="Финансовый 46" xfId="5079"/>
    <cellStyle name="Финансовый 47" xfId="5080"/>
    <cellStyle name="Финансовый 48" xfId="5081"/>
    <cellStyle name="Финансовый 49" xfId="5082"/>
    <cellStyle name="Финансовый 5" xfId="5083"/>
    <cellStyle name="Финансовый 5 10" xfId="5084"/>
    <cellStyle name="Финансовый 5 11" xfId="5085"/>
    <cellStyle name="Финансовый 5 12" xfId="5086"/>
    <cellStyle name="Финансовый 5 13" xfId="5087"/>
    <cellStyle name="Финансовый 5 14" xfId="5088"/>
    <cellStyle name="Финансовый 5 2" xfId="5089"/>
    <cellStyle name="Финансовый 5 3" xfId="5090"/>
    <cellStyle name="Финансовый 5 4" xfId="5091"/>
    <cellStyle name="Финансовый 5 5" xfId="5092"/>
    <cellStyle name="Финансовый 5 6" xfId="5093"/>
    <cellStyle name="Финансовый 5 7" xfId="5094"/>
    <cellStyle name="Финансовый 5 8" xfId="5095"/>
    <cellStyle name="Финансовый 5 9" xfId="5096"/>
    <cellStyle name="Финансовый 5_UKPF_2008_Materiality" xfId="5097"/>
    <cellStyle name="Финансовый 50" xfId="5098"/>
    <cellStyle name="Финансовый 51" xfId="5099"/>
    <cellStyle name="Финансовый 52" xfId="5100"/>
    <cellStyle name="Финансовый 53" xfId="5101"/>
    <cellStyle name="Финансовый 54" xfId="5102"/>
    <cellStyle name="Финансовый 55" xfId="5103"/>
    <cellStyle name="Финансовый 56" xfId="5104"/>
    <cellStyle name="Финансовый 57" xfId="5105"/>
    <cellStyle name="Финансовый 58" xfId="5106"/>
    <cellStyle name="Финансовый 59" xfId="5107"/>
    <cellStyle name="Финансовый 6" xfId="5108"/>
    <cellStyle name="Финансовый 6 2" xfId="5109"/>
    <cellStyle name="Финансовый 60" xfId="5110"/>
    <cellStyle name="Финансовый 61" xfId="5111"/>
    <cellStyle name="Финансовый 62" xfId="5112"/>
    <cellStyle name="Финансовый 63" xfId="5113"/>
    <cellStyle name="Финансовый 64" xfId="5114"/>
    <cellStyle name="Финансовый 65" xfId="5115"/>
    <cellStyle name="Финансовый 66" xfId="5116"/>
    <cellStyle name="Финансовый 67" xfId="5117"/>
    <cellStyle name="Финансовый 68" xfId="5118"/>
    <cellStyle name="Финансовый 69" xfId="5119"/>
    <cellStyle name="Финансовый 7" xfId="5120"/>
    <cellStyle name="Финансовый 70" xfId="5121"/>
    <cellStyle name="Финансовый 71" xfId="5122"/>
    <cellStyle name="Финансовый 72" xfId="5123"/>
    <cellStyle name="Финансовый 8" xfId="5124"/>
    <cellStyle name="Финансовый 9" xfId="5125"/>
    <cellStyle name="Хороший 2" xfId="5126"/>
    <cellStyle name="Хороший 2 2" xfId="5127"/>
    <cellStyle name="Хороший 2 2 2" xfId="5128"/>
    <cellStyle name="Хороший 2 3" xfId="5129"/>
    <cellStyle name="Хороший 2 3 2" xfId="5130"/>
    <cellStyle name="Хороший 2 4" xfId="5131"/>
    <cellStyle name="Хороший 2 5" xfId="5132"/>
    <cellStyle name="Хороший 2 6" xfId="5133"/>
    <cellStyle name="Хороший 2 7" xfId="5134"/>
    <cellStyle name="Хороший 2 8" xfId="5135"/>
    <cellStyle name="Хороший 3" xfId="5136"/>
    <cellStyle name="Хороший 3 2" xfId="5137"/>
    <cellStyle name="Хороший 4" xfId="5138"/>
    <cellStyle name="Хороший 4 2" xfId="5139"/>
    <cellStyle name="Хороший 5" xfId="5140"/>
    <cellStyle name="Хороший 5 2" xfId="5141"/>
    <cellStyle name="Цена" xfId="5142"/>
    <cellStyle name="Цена 10" xfId="5143"/>
    <cellStyle name="Цена 11" xfId="5144"/>
    <cellStyle name="Цена 12" xfId="5145"/>
    <cellStyle name="Цена 13" xfId="5146"/>
    <cellStyle name="Цена 14" xfId="5147"/>
    <cellStyle name="Цена 2" xfId="5148"/>
    <cellStyle name="Цена 3" xfId="5149"/>
    <cellStyle name="Цена 4" xfId="5150"/>
    <cellStyle name="Цена 5" xfId="5151"/>
    <cellStyle name="Цена 6" xfId="5152"/>
    <cellStyle name="Цена 7" xfId="5153"/>
    <cellStyle name="Цена 8" xfId="5154"/>
    <cellStyle name="Цена 9" xfId="5155"/>
    <cellStyle name="Числовой" xfId="5156"/>
    <cellStyle name="Џђһ–…қ’қ›ү" xfId="5157"/>
    <cellStyle name="Џђћ–…ќ’ќ›‰" xfId="5158"/>
    <cellStyle name="Џђћ–…ќ’ќ›‰ 2" xfId="5159"/>
    <cellStyle name="Џђћ–…ќ’ќ›‰ 3" xfId="5160"/>
    <cellStyle name="Џђћ–…ќ’ќ›‰ 4" xfId="5161"/>
    <cellStyle name="Шапка" xfId="5162"/>
    <cellStyle name="ШАУ" xfId="5163"/>
    <cellStyle name="쉼표 [0]_사무소운영예산_수정본" xfId="5164"/>
    <cellStyle name="콤마 [0]_INQUIRY 영업추진 " xfId="5165"/>
    <cellStyle name="콤마_INQUIRY 영업추진 " xfId="5166"/>
    <cellStyle name="통화 [0]_INQUIRY 영업추진 " xfId="5167"/>
    <cellStyle name="통화_INQUIRY 영업추진 " xfId="5168"/>
    <cellStyle name="표준_0N-HANDLING " xfId="5169"/>
    <cellStyle name="千位分隔[0]_нов.классиф." xfId="5170"/>
    <cellStyle name="千位分隔_нов.классиф." xfId="5171"/>
    <cellStyle name="常规_2月" xfId="5172"/>
    <cellStyle name="標準_EUDF" xfId="5173"/>
    <cellStyle name="货币[0]_нов.классиф." xfId="5174"/>
    <cellStyle name="货币_нов.классиф." xfId="5175"/>
    <cellStyle name="㨄䀄䬄䈄䰄᠄㜄㈄㬄㔄䜄䰄ᄄ〄㜄〄弄" xfId="5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5;&#1090;&#1103;&#1073;&#1088;&#1100;%202014%20&#1075;/10.%20&#1042;&#1099;&#1075;&#1088;&#1091;&#1079;&#1082;&#1072;%20&#1080;&#1079;%20SAP/DO0013_&#1055;&#1072;&#1082;&#1077;&#1090;_&#1086;&#1090;&#1095;&#1077;&#1090;&#1085;&#1086;&#1089;&#1090;&#1080;_2014_SE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klimova/My%20Documents/Tax%20department/Zoya/ZTE/ZTE/Altel/050214_Summary%20of%20Altel%20tax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rysbekova/My%20Documents/Zepter/5640%20Fixed%20and%20intangible%20ass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0%20Tax%20movement%20schedule,%20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ubakirova/Local%20Settings/Temporary%20Internet%20Files/OLK63/&#1050;&#1083;&#1072;&#1089;&#1080;&#1092;&#1080;&#1082;&#1072;&#1090;&#1086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LCK##"/>
      <sheetName val="EV_##PARKEDPROPS##"/>
      <sheetName val="Status"/>
      <sheetName val="Ф1"/>
      <sheetName val="Ф2"/>
      <sheetName val="Ф3"/>
      <sheetName val="Ф4"/>
      <sheetName val="1"/>
      <sheetName val="3"/>
      <sheetName val="4"/>
      <sheetName val="5"/>
      <sheetName val="6"/>
      <sheetName val="7"/>
      <sheetName val="8"/>
      <sheetName val="9"/>
      <sheetName val="10"/>
      <sheetName val="10_1"/>
      <sheetName val="11"/>
      <sheetName val="12"/>
      <sheetName val="12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7"/>
      <sheetName val="50"/>
      <sheetName val="51"/>
      <sheetName val="52"/>
      <sheetName val="53"/>
      <sheetName val="55"/>
      <sheetName val="Взаимоза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E4" t="str">
            <v>DO0013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Таблица 1</v>
          </cell>
        </row>
        <row r="23">
          <cell r="M23">
            <v>23</v>
          </cell>
        </row>
        <row r="43">
          <cell r="M43">
            <v>42</v>
          </cell>
        </row>
        <row r="62">
          <cell r="M62">
            <v>62</v>
          </cell>
        </row>
        <row r="76">
          <cell r="B76" t="str">
            <v>Таблица 2</v>
          </cell>
        </row>
        <row r="86">
          <cell r="M86">
            <v>86</v>
          </cell>
        </row>
        <row r="98">
          <cell r="B98" t="str">
            <v>Таблица 3</v>
          </cell>
        </row>
        <row r="111">
          <cell r="M111">
            <v>111</v>
          </cell>
        </row>
        <row r="120">
          <cell r="B120" t="str">
            <v>Таблица 4</v>
          </cell>
        </row>
        <row r="142">
          <cell r="B142" t="str">
            <v>Таблица 5</v>
          </cell>
        </row>
      </sheetData>
      <sheetData sheetId="20"/>
      <sheetData sheetId="21"/>
      <sheetData sheetId="22"/>
      <sheetData sheetId="23">
        <row r="216">
          <cell r="M216">
            <v>216</v>
          </cell>
        </row>
        <row r="234">
          <cell r="M234">
            <v>234</v>
          </cell>
        </row>
        <row r="255">
          <cell r="M255">
            <v>255</v>
          </cell>
        </row>
        <row r="288">
          <cell r="M288">
            <v>288</v>
          </cell>
        </row>
      </sheetData>
      <sheetData sheetId="24">
        <row r="1">
          <cell r="B1" t="str">
            <v>Таблица 1</v>
          </cell>
        </row>
        <row r="26">
          <cell r="L26">
            <v>26</v>
          </cell>
        </row>
        <row r="56">
          <cell r="L56">
            <v>56</v>
          </cell>
        </row>
        <row r="75">
          <cell r="L75">
            <v>75</v>
          </cell>
        </row>
        <row r="113">
          <cell r="B113" t="str">
            <v>Таблица 2</v>
          </cell>
        </row>
        <row r="167">
          <cell r="B167" t="str">
            <v>Таблица 3</v>
          </cell>
        </row>
      </sheetData>
      <sheetData sheetId="25"/>
      <sheetData sheetId="26"/>
      <sheetData sheetId="27">
        <row r="7">
          <cell r="S7" t="str">
            <v>#RFR</v>
          </cell>
          <cell r="X7" t="str">
            <v>#RFR</v>
          </cell>
          <cell r="AD7" t="str">
            <v>#RFR</v>
          </cell>
          <cell r="AI7" t="str">
            <v>#RFR</v>
          </cell>
          <cell r="AP7" t="str">
            <v>#RFR</v>
          </cell>
          <cell r="AU7" t="str">
            <v>#RFR</v>
          </cell>
        </row>
        <row r="14">
          <cell r="U14" t="str">
            <v/>
          </cell>
          <cell r="Z14" t="str">
            <v/>
          </cell>
          <cell r="AF14" t="str">
            <v/>
          </cell>
          <cell r="AK14" t="str">
            <v/>
          </cell>
          <cell r="AR14" t="str">
            <v/>
          </cell>
          <cell r="AW14" t="str">
            <v/>
          </cell>
        </row>
      </sheetData>
      <sheetData sheetId="28">
        <row r="1">
          <cell r="B1" t="str">
            <v>Таблица 1</v>
          </cell>
        </row>
        <row r="28">
          <cell r="L28">
            <v>30</v>
          </cell>
        </row>
        <row r="75">
          <cell r="L75">
            <v>79</v>
          </cell>
        </row>
        <row r="116">
          <cell r="B116" t="str">
            <v>Таблица 2</v>
          </cell>
        </row>
        <row r="140">
          <cell r="L140">
            <v>141</v>
          </cell>
        </row>
        <row r="171">
          <cell r="L171">
            <v>172</v>
          </cell>
        </row>
        <row r="182">
          <cell r="L182">
            <v>185</v>
          </cell>
        </row>
        <row r="214">
          <cell r="B214" t="str">
            <v>Таблица 3</v>
          </cell>
        </row>
        <row r="261">
          <cell r="B261" t="str">
            <v>Таблица 4</v>
          </cell>
        </row>
        <row r="285">
          <cell r="B285" t="str">
            <v>Таблица 5</v>
          </cell>
        </row>
      </sheetData>
      <sheetData sheetId="29"/>
      <sheetData sheetId="30"/>
      <sheetData sheetId="31"/>
      <sheetData sheetId="32">
        <row r="7">
          <cell r="P7" t="str">
            <v>#RFR</v>
          </cell>
          <cell r="T7" t="str">
            <v>#RFR</v>
          </cell>
        </row>
      </sheetData>
      <sheetData sheetId="33">
        <row r="168">
          <cell r="M168">
            <v>168</v>
          </cell>
        </row>
      </sheetData>
      <sheetData sheetId="34"/>
      <sheetData sheetId="35"/>
      <sheetData sheetId="36">
        <row r="1">
          <cell r="B1" t="str">
            <v>Таблица 1</v>
          </cell>
        </row>
        <row r="28">
          <cell r="K28">
            <v>30</v>
          </cell>
        </row>
        <row r="59">
          <cell r="K59">
            <v>61</v>
          </cell>
        </row>
        <row r="81">
          <cell r="B81" t="str">
            <v>Таблица 2</v>
          </cell>
        </row>
      </sheetData>
      <sheetData sheetId="37"/>
      <sheetData sheetId="38"/>
      <sheetData sheetId="39"/>
      <sheetData sheetId="40"/>
      <sheetData sheetId="41">
        <row r="13">
          <cell r="B13" t="str">
            <v>I_F0001,I_DO0001,I_DO0002,I_DO0003,I_DO0004,I_DO0005,I_DO0006,I_DO0007,I_DO0008,I_DO0009,I_DO0010,I_DO0011,I_DO0012,I_DO0013,I_DO0014,I_DO0015,I_DO0016,I_DO0017,I_DO0018,I_DO0019,I_DO0020,I_DO0021,I_DO0022,I_DO0023,I_DO0024,I_DO0025,I_DO0026,I_DO0027,I_DO0028,I_DO0029,I_DO0030,I_DO0031,I_DO0032,I_DO0033,I_DO0034,I_DO0035,I_DO0036,I_DO0037,I_DO0038,I_DO0999</v>
          </cell>
        </row>
      </sheetData>
      <sheetData sheetId="42"/>
      <sheetData sheetId="43"/>
      <sheetData sheetId="44"/>
      <sheetData sheetId="45"/>
      <sheetData sheetId="46">
        <row r="1">
          <cell r="B1" t="str">
            <v>Таблица 1</v>
          </cell>
        </row>
        <row r="25">
          <cell r="J25">
            <v>27</v>
          </cell>
        </row>
        <row r="51">
          <cell r="J51">
            <v>53</v>
          </cell>
        </row>
        <row r="87">
          <cell r="B87" t="str">
            <v>Таблица 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>
        <row r="14">
          <cell r="G14" t="str">
            <v>2014.SEP</v>
          </cell>
        </row>
      </sheetData>
      <sheetData sheetId="55"/>
      <sheetData sheetId="56"/>
      <sheetData sheetId="57">
        <row r="1">
          <cell r="B1" t="str">
            <v>Таблица 1</v>
          </cell>
        </row>
        <row r="24">
          <cell r="K24">
            <v>26</v>
          </cell>
        </row>
      </sheetData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TB"/>
      <sheetName val=" threshold"/>
      <sheetName val="Sal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ovement"/>
      <sheetName val="Movement Actobe"/>
      <sheetName val="PBC"/>
      <sheetName val="Journal Entries - AJE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сущ"/>
      <sheetName val="К пром"/>
      <sheetName val="К изм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29"/>
  <sheetViews>
    <sheetView zoomScaleNormal="100" workbookViewId="0">
      <selection activeCell="D1" sqref="D1:D1048576"/>
    </sheetView>
  </sheetViews>
  <sheetFormatPr defaultRowHeight="12.75"/>
  <cols>
    <col min="1" max="1" width="47" style="75" customWidth="1"/>
    <col min="2" max="2" width="9.28515625" style="75" bestFit="1" customWidth="1"/>
    <col min="3" max="3" width="17.42578125" style="75" customWidth="1"/>
    <col min="4" max="4" width="16.85546875" style="75" customWidth="1"/>
    <col min="5" max="5" width="10" style="75" bestFit="1" customWidth="1"/>
    <col min="6" max="6" width="11.7109375" style="75" bestFit="1" customWidth="1"/>
    <col min="7" max="16384" width="9.140625" style="75"/>
  </cols>
  <sheetData>
    <row r="1" spans="1:6">
      <c r="A1" s="74"/>
      <c r="B1" s="66"/>
      <c r="C1" s="66"/>
      <c r="D1" s="66"/>
      <c r="E1" s="66"/>
      <c r="F1" s="66"/>
    </row>
    <row r="2" spans="1:6" ht="14.25" thickBot="1">
      <c r="A2" s="76" t="s">
        <v>0</v>
      </c>
      <c r="B2" s="77" t="s">
        <v>1</v>
      </c>
      <c r="C2" s="78" t="s">
        <v>157</v>
      </c>
      <c r="D2" s="78" t="s">
        <v>142</v>
      </c>
      <c r="E2" s="66"/>
      <c r="F2" s="79"/>
    </row>
    <row r="3" spans="1:6">
      <c r="A3" s="49"/>
      <c r="B3" s="80"/>
      <c r="C3" s="49"/>
      <c r="D3" s="49"/>
      <c r="E3" s="66"/>
      <c r="F3" s="66"/>
    </row>
    <row r="4" spans="1:6">
      <c r="A4" s="81" t="s">
        <v>2</v>
      </c>
      <c r="B4" s="80"/>
      <c r="C4" s="49"/>
      <c r="D4" s="49"/>
      <c r="E4" s="66"/>
      <c r="F4" s="66"/>
    </row>
    <row r="5" spans="1:6">
      <c r="A5" s="50"/>
      <c r="B5" s="80"/>
      <c r="C5" s="49"/>
      <c r="D5" s="49"/>
      <c r="E5" s="66"/>
      <c r="F5" s="66"/>
    </row>
    <row r="6" spans="1:6">
      <c r="A6" s="81" t="s">
        <v>3</v>
      </c>
      <c r="B6" s="80"/>
      <c r="C6" s="49"/>
      <c r="D6" s="49"/>
      <c r="E6" s="66"/>
      <c r="F6" s="66"/>
    </row>
    <row r="7" spans="1:6">
      <c r="A7" s="82" t="s">
        <v>4</v>
      </c>
      <c r="B7" s="80">
        <v>2</v>
      </c>
      <c r="C7" s="62">
        <v>760014026</v>
      </c>
      <c r="D7" s="62">
        <v>710350521</v>
      </c>
      <c r="E7" s="66"/>
      <c r="F7" s="66"/>
    </row>
    <row r="8" spans="1:6">
      <c r="A8" s="82" t="s">
        <v>5</v>
      </c>
      <c r="B8" s="80"/>
      <c r="C8" s="62">
        <v>802329</v>
      </c>
      <c r="D8" s="62">
        <v>882542</v>
      </c>
      <c r="E8" s="66"/>
      <c r="F8" s="66"/>
    </row>
    <row r="9" spans="1:6">
      <c r="A9" s="82" t="s">
        <v>6</v>
      </c>
      <c r="B9" s="80"/>
      <c r="C9" s="62">
        <v>2187319</v>
      </c>
      <c r="D9" s="62">
        <v>2048956</v>
      </c>
      <c r="E9" s="66"/>
      <c r="F9" s="66"/>
    </row>
    <row r="10" spans="1:6">
      <c r="A10" s="49" t="s">
        <v>7</v>
      </c>
      <c r="B10" s="80"/>
      <c r="C10" s="62">
        <v>0</v>
      </c>
      <c r="D10" s="62">
        <v>0</v>
      </c>
      <c r="E10" s="66"/>
      <c r="F10" s="66"/>
    </row>
    <row r="11" spans="1:6">
      <c r="A11" s="82" t="s">
        <v>8</v>
      </c>
      <c r="B11" s="80">
        <v>3</v>
      </c>
      <c r="C11" s="62">
        <v>73222497</v>
      </c>
      <c r="D11" s="62">
        <v>78896702</v>
      </c>
      <c r="E11" s="66"/>
      <c r="F11" s="66"/>
    </row>
    <row r="12" spans="1:6">
      <c r="A12" s="82" t="s">
        <v>9</v>
      </c>
      <c r="B12" s="49"/>
      <c r="C12" s="62"/>
      <c r="D12" s="62"/>
      <c r="E12" s="66"/>
      <c r="F12" s="66"/>
    </row>
    <row r="13" spans="1:6">
      <c r="A13" s="82" t="s">
        <v>10</v>
      </c>
      <c r="B13" s="80"/>
      <c r="C13" s="62">
        <v>14139130</v>
      </c>
      <c r="D13" s="62">
        <v>18335831</v>
      </c>
      <c r="E13" s="66"/>
      <c r="F13" s="66"/>
    </row>
    <row r="14" spans="1:6" ht="13.5" thickBot="1">
      <c r="A14" s="69"/>
      <c r="B14" s="83"/>
      <c r="C14" s="69"/>
      <c r="D14" s="51"/>
      <c r="E14" s="66"/>
      <c r="F14" s="66"/>
    </row>
    <row r="15" spans="1:6">
      <c r="A15" s="50"/>
      <c r="B15" s="84"/>
      <c r="C15" s="50"/>
      <c r="D15" s="52"/>
      <c r="E15" s="66"/>
      <c r="F15" s="66"/>
    </row>
    <row r="16" spans="1:6">
      <c r="A16" s="81" t="s">
        <v>11</v>
      </c>
      <c r="B16" s="84"/>
      <c r="C16" s="50">
        <f>SUM(C7:C13)</f>
        <v>850365301</v>
      </c>
      <c r="D16" s="50">
        <f>SUM(D7:D13)</f>
        <v>810514552</v>
      </c>
      <c r="E16" s="66"/>
      <c r="F16" s="66"/>
    </row>
    <row r="17" spans="1:6" ht="13.5" thickBot="1">
      <c r="A17" s="70"/>
      <c r="B17" s="77"/>
      <c r="C17" s="70"/>
      <c r="D17" s="53"/>
      <c r="E17" s="66"/>
      <c r="F17" s="66"/>
    </row>
    <row r="18" spans="1:6">
      <c r="A18" s="49"/>
      <c r="B18" s="80"/>
      <c r="C18" s="49"/>
      <c r="D18" s="85"/>
      <c r="E18" s="66"/>
      <c r="F18" s="66"/>
    </row>
    <row r="19" spans="1:6">
      <c r="A19" s="81" t="s">
        <v>12</v>
      </c>
      <c r="B19" s="80"/>
      <c r="C19" s="49"/>
      <c r="D19" s="85"/>
      <c r="E19" s="66"/>
      <c r="F19" s="66"/>
    </row>
    <row r="20" spans="1:6">
      <c r="A20" s="82" t="s">
        <v>13</v>
      </c>
      <c r="B20" s="80"/>
      <c r="C20" s="62">
        <v>12834780</v>
      </c>
      <c r="D20" s="62">
        <v>12031501</v>
      </c>
      <c r="E20" s="66"/>
      <c r="F20" s="66"/>
    </row>
    <row r="21" spans="1:6" ht="25.5">
      <c r="A21" s="82" t="s">
        <v>14</v>
      </c>
      <c r="B21" s="80">
        <v>4</v>
      </c>
      <c r="C21" s="62">
        <v>15095370</v>
      </c>
      <c r="D21" s="62">
        <v>11726504</v>
      </c>
      <c r="E21" s="66"/>
      <c r="F21" s="66"/>
    </row>
    <row r="22" spans="1:6">
      <c r="A22" s="82" t="s">
        <v>15</v>
      </c>
      <c r="B22" s="80"/>
      <c r="C22" s="62">
        <v>53840694</v>
      </c>
      <c r="D22" s="62">
        <v>42435097</v>
      </c>
      <c r="E22" s="66"/>
      <c r="F22" s="66"/>
    </row>
    <row r="23" spans="1:6">
      <c r="A23" s="86" t="s">
        <v>16</v>
      </c>
      <c r="B23" s="80"/>
      <c r="C23" s="62">
        <v>1221344</v>
      </c>
      <c r="D23" s="62">
        <v>1281982</v>
      </c>
      <c r="E23" s="66"/>
      <c r="F23" s="66"/>
    </row>
    <row r="24" spans="1:6">
      <c r="A24" s="82" t="s">
        <v>17</v>
      </c>
      <c r="B24" s="80"/>
      <c r="C24" s="62">
        <v>15069654</v>
      </c>
      <c r="D24" s="62">
        <v>20582394</v>
      </c>
      <c r="E24" s="66"/>
      <c r="F24" s="66"/>
    </row>
    <row r="25" spans="1:6" ht="13.5" thickBot="1">
      <c r="A25" s="69"/>
      <c r="B25" s="83"/>
      <c r="C25" s="69"/>
      <c r="D25" s="51"/>
      <c r="E25" s="66"/>
      <c r="F25" s="66"/>
    </row>
    <row r="26" spans="1:6">
      <c r="A26" s="49"/>
      <c r="B26" s="80"/>
      <c r="C26" s="49"/>
      <c r="D26" s="85"/>
      <c r="E26" s="66"/>
      <c r="F26" s="66"/>
    </row>
    <row r="27" spans="1:6" ht="25.5">
      <c r="A27" s="82" t="s">
        <v>18</v>
      </c>
      <c r="B27" s="80"/>
      <c r="C27" s="54">
        <v>64407893</v>
      </c>
      <c r="D27" s="49">
        <v>55837367</v>
      </c>
      <c r="E27" s="66"/>
      <c r="F27" s="66"/>
    </row>
    <row r="28" spans="1:6" ht="13.5" thickBot="1">
      <c r="A28" s="69"/>
      <c r="B28" s="83"/>
      <c r="C28" s="69"/>
      <c r="D28" s="51"/>
      <c r="E28" s="66"/>
      <c r="F28" s="66"/>
    </row>
    <row r="29" spans="1:6">
      <c r="A29" s="50"/>
      <c r="B29" s="84"/>
      <c r="C29" s="50"/>
      <c r="D29" s="52"/>
      <c r="E29" s="66"/>
      <c r="F29" s="66"/>
    </row>
    <row r="30" spans="1:6">
      <c r="A30" s="81" t="s">
        <v>20</v>
      </c>
      <c r="B30" s="80"/>
      <c r="C30" s="50">
        <f>SUM(C20:C27)</f>
        <v>162469735</v>
      </c>
      <c r="D30" s="50">
        <f>SUM(D20:D27)</f>
        <v>143894845</v>
      </c>
      <c r="E30" s="66"/>
      <c r="F30" s="66"/>
    </row>
    <row r="31" spans="1:6" ht="13.5" thickBot="1">
      <c r="A31" s="70"/>
      <c r="B31" s="77"/>
      <c r="C31" s="69"/>
      <c r="D31" s="51"/>
      <c r="E31" s="66"/>
      <c r="F31" s="66"/>
    </row>
    <row r="32" spans="1:6">
      <c r="A32" s="50"/>
      <c r="B32" s="84"/>
      <c r="C32" s="49"/>
      <c r="D32" s="85"/>
      <c r="E32" s="66"/>
      <c r="F32" s="66"/>
    </row>
    <row r="33" spans="1:6">
      <c r="A33" s="81" t="s">
        <v>21</v>
      </c>
      <c r="B33" s="84"/>
      <c r="C33" s="50">
        <f>C30+C16</f>
        <v>1012835036</v>
      </c>
      <c r="D33" s="50">
        <f>D30+D16</f>
        <v>954409397</v>
      </c>
      <c r="E33" s="66"/>
      <c r="F33" s="66"/>
    </row>
    <row r="34" spans="1:6" ht="13.5" thickBot="1">
      <c r="A34" s="87"/>
      <c r="B34" s="88"/>
      <c r="C34" s="87"/>
      <c r="D34" s="87"/>
      <c r="E34" s="66"/>
      <c r="F34" s="66"/>
    </row>
    <row r="35" spans="1:6" ht="13.5" thickTop="1">
      <c r="A35" s="66"/>
      <c r="B35" s="66"/>
      <c r="C35" s="66"/>
      <c r="D35" s="66"/>
      <c r="E35" s="66"/>
      <c r="F35" s="66"/>
    </row>
    <row r="36" spans="1:6">
      <c r="A36" s="66"/>
      <c r="B36" s="66"/>
      <c r="C36" s="66"/>
      <c r="D36" s="66"/>
      <c r="E36" s="66"/>
      <c r="F36" s="66"/>
    </row>
    <row r="37" spans="1:6" ht="13.5" thickBot="1">
      <c r="A37" s="89" t="s">
        <v>0</v>
      </c>
      <c r="B37" s="77" t="s">
        <v>1</v>
      </c>
      <c r="C37" s="78" t="str">
        <f>C2</f>
        <v>30 сентября 2015 г.</v>
      </c>
      <c r="D37" s="78" t="str">
        <f>D2</f>
        <v>31 декабря 2014 г.</v>
      </c>
      <c r="E37" s="66"/>
      <c r="F37" s="66"/>
    </row>
    <row r="38" spans="1:6">
      <c r="A38" s="82"/>
      <c r="B38" s="80"/>
      <c r="C38" s="54"/>
      <c r="D38" s="54"/>
      <c r="E38" s="66"/>
      <c r="F38" s="66"/>
    </row>
    <row r="39" spans="1:6">
      <c r="A39" s="81" t="s">
        <v>22</v>
      </c>
      <c r="B39" s="80"/>
      <c r="C39" s="55"/>
      <c r="D39" s="55"/>
      <c r="E39" s="66"/>
      <c r="F39" s="66"/>
    </row>
    <row r="40" spans="1:6">
      <c r="A40" s="82"/>
      <c r="B40" s="80"/>
      <c r="C40" s="54"/>
      <c r="D40" s="54"/>
      <c r="E40" s="66"/>
      <c r="F40" s="66"/>
    </row>
    <row r="41" spans="1:6">
      <c r="A41" s="82" t="s">
        <v>23</v>
      </c>
      <c r="B41" s="80">
        <v>6</v>
      </c>
      <c r="C41" s="54">
        <v>355650405</v>
      </c>
      <c r="D41" s="54">
        <v>355364386</v>
      </c>
      <c r="E41" s="66"/>
      <c r="F41" s="66"/>
    </row>
    <row r="42" spans="1:6">
      <c r="A42" s="82" t="s">
        <v>24</v>
      </c>
      <c r="B42" s="80"/>
      <c r="C42" s="54">
        <v>54958239</v>
      </c>
      <c r="D42" s="54">
        <v>54993097</v>
      </c>
      <c r="E42" s="66"/>
      <c r="F42" s="66"/>
    </row>
    <row r="43" spans="1:6">
      <c r="A43" s="82" t="s">
        <v>25</v>
      </c>
      <c r="B43" s="80"/>
      <c r="C43" s="54">
        <v>35971280</v>
      </c>
      <c r="D43" s="54">
        <v>80553684</v>
      </c>
      <c r="E43" s="66"/>
      <c r="F43" s="66"/>
    </row>
    <row r="44" spans="1:6" ht="13.5" thickBot="1">
      <c r="A44" s="90"/>
      <c r="B44" s="83"/>
      <c r="C44" s="91"/>
      <c r="D44" s="91"/>
      <c r="E44" s="66"/>
      <c r="F44" s="66"/>
    </row>
    <row r="45" spans="1:6">
      <c r="A45" s="82"/>
      <c r="B45" s="80"/>
      <c r="C45" s="55"/>
      <c r="D45" s="55"/>
      <c r="E45" s="66"/>
      <c r="F45" s="66"/>
    </row>
    <row r="46" spans="1:6">
      <c r="A46" s="81" t="s">
        <v>26</v>
      </c>
      <c r="B46" s="84"/>
      <c r="C46" s="50">
        <f>SUM(C41:C43)</f>
        <v>446579924</v>
      </c>
      <c r="D46" s="55">
        <f>SUM(D41:D43)</f>
        <v>490911167</v>
      </c>
      <c r="E46" s="66"/>
      <c r="F46" s="66"/>
    </row>
    <row r="47" spans="1:6">
      <c r="A47" s="82"/>
      <c r="B47" s="80"/>
      <c r="C47" s="54"/>
      <c r="D47" s="54"/>
      <c r="E47" s="66"/>
      <c r="F47" s="66"/>
    </row>
    <row r="48" spans="1:6">
      <c r="A48" s="92" t="s">
        <v>27</v>
      </c>
      <c r="B48" s="80"/>
      <c r="C48" s="54">
        <v>2557201</v>
      </c>
      <c r="D48" s="54">
        <v>2138284</v>
      </c>
      <c r="E48" s="66"/>
      <c r="F48" s="66"/>
    </row>
    <row r="49" spans="1:6" ht="13.5" thickBot="1">
      <c r="A49" s="90"/>
      <c r="B49" s="83"/>
      <c r="C49" s="91"/>
      <c r="D49" s="91"/>
      <c r="E49" s="66"/>
      <c r="F49" s="66"/>
    </row>
    <row r="50" spans="1:6">
      <c r="A50" s="82"/>
      <c r="B50" s="80"/>
      <c r="C50" s="54"/>
      <c r="D50" s="54"/>
      <c r="E50" s="66"/>
      <c r="F50" s="66"/>
    </row>
    <row r="51" spans="1:6">
      <c r="A51" s="81" t="s">
        <v>28</v>
      </c>
      <c r="B51" s="84"/>
      <c r="C51" s="55">
        <f>C46+C48</f>
        <v>449137125</v>
      </c>
      <c r="D51" s="55">
        <f>D46+D48</f>
        <v>493049451</v>
      </c>
      <c r="E51" s="66"/>
      <c r="F51" s="66"/>
    </row>
    <row r="52" spans="1:6" ht="13.5" thickBot="1">
      <c r="A52" s="93"/>
      <c r="B52" s="88"/>
      <c r="C52" s="94"/>
      <c r="D52" s="94"/>
      <c r="E52" s="66"/>
      <c r="F52" s="66"/>
    </row>
    <row r="53" spans="1:6" ht="13.5" thickTop="1">
      <c r="A53" s="82"/>
      <c r="B53" s="80"/>
      <c r="C53" s="54"/>
      <c r="D53" s="54"/>
      <c r="E53" s="66"/>
      <c r="F53" s="66"/>
    </row>
    <row r="54" spans="1:6">
      <c r="A54" s="81" t="s">
        <v>29</v>
      </c>
      <c r="B54" s="80"/>
      <c r="C54" s="54"/>
      <c r="D54" s="54"/>
      <c r="E54" s="66"/>
      <c r="F54" s="66"/>
    </row>
    <row r="55" spans="1:6">
      <c r="A55" s="82"/>
      <c r="B55" s="80"/>
      <c r="C55" s="54"/>
      <c r="D55" s="54"/>
      <c r="E55" s="66"/>
      <c r="F55" s="66"/>
    </row>
    <row r="56" spans="1:6">
      <c r="A56" s="81" t="s">
        <v>30</v>
      </c>
      <c r="B56" s="80"/>
      <c r="C56" s="54"/>
      <c r="D56" s="54"/>
      <c r="E56" s="66"/>
      <c r="F56" s="66"/>
    </row>
    <row r="57" spans="1:6">
      <c r="A57" s="82" t="s">
        <v>31</v>
      </c>
      <c r="B57" s="80"/>
      <c r="C57" s="62">
        <v>1351553</v>
      </c>
      <c r="D57" s="62">
        <v>1172668</v>
      </c>
      <c r="E57" s="66"/>
    </row>
    <row r="58" spans="1:6">
      <c r="A58" s="82" t="s">
        <v>32</v>
      </c>
      <c r="B58" s="80"/>
      <c r="C58" s="62">
        <v>1109093</v>
      </c>
      <c r="D58" s="62">
        <v>1033125</v>
      </c>
      <c r="E58" s="66"/>
    </row>
    <row r="59" spans="1:6">
      <c r="A59" s="82" t="s">
        <v>33</v>
      </c>
      <c r="B59" s="80">
        <v>7</v>
      </c>
      <c r="C59" s="62">
        <v>341448610</v>
      </c>
      <c r="D59" s="62">
        <v>280326306</v>
      </c>
      <c r="E59" s="66"/>
    </row>
    <row r="60" spans="1:6">
      <c r="A60" s="82" t="s">
        <v>140</v>
      </c>
      <c r="B60" s="80">
        <v>5</v>
      </c>
      <c r="C60" s="64">
        <v>2482578</v>
      </c>
      <c r="D60" s="64">
        <v>2866923</v>
      </c>
      <c r="E60" s="66"/>
    </row>
    <row r="61" spans="1:6">
      <c r="A61" s="82" t="s">
        <v>34</v>
      </c>
      <c r="B61" s="80"/>
      <c r="C61" s="54">
        <v>3386582</v>
      </c>
      <c r="D61" s="54">
        <v>3633700</v>
      </c>
      <c r="E61" s="66"/>
    </row>
    <row r="62" spans="1:6">
      <c r="A62" s="82" t="s">
        <v>35</v>
      </c>
      <c r="B62" s="80"/>
      <c r="C62" s="54">
        <v>79552368</v>
      </c>
      <c r="D62" s="54">
        <v>77289181</v>
      </c>
      <c r="E62" s="66"/>
    </row>
    <row r="63" spans="1:6" ht="13.5" thickBot="1">
      <c r="A63" s="90"/>
      <c r="B63" s="83"/>
      <c r="C63" s="91"/>
      <c r="D63" s="91"/>
      <c r="E63" s="66"/>
    </row>
    <row r="64" spans="1:6">
      <c r="A64" s="81"/>
      <c r="B64" s="80"/>
      <c r="C64" s="55"/>
      <c r="D64" s="55"/>
      <c r="E64" s="66"/>
    </row>
    <row r="65" spans="1:11">
      <c r="A65" s="81" t="s">
        <v>36</v>
      </c>
      <c r="B65" s="80"/>
      <c r="C65" s="55">
        <f>SUM(C57:C62)</f>
        <v>429330784</v>
      </c>
      <c r="D65" s="55">
        <f>SUM(D57:D62)</f>
        <v>366321903</v>
      </c>
      <c r="E65" s="66"/>
      <c r="G65" s="66"/>
    </row>
    <row r="66" spans="1:11" ht="13.5" thickBot="1">
      <c r="A66" s="95"/>
      <c r="B66" s="83"/>
      <c r="C66" s="78"/>
      <c r="D66" s="78"/>
      <c r="E66" s="66"/>
    </row>
    <row r="67" spans="1:11">
      <c r="A67" s="82"/>
      <c r="B67" s="80"/>
      <c r="C67" s="54"/>
      <c r="D67" s="54"/>
      <c r="E67" s="66"/>
    </row>
    <row r="68" spans="1:11">
      <c r="A68" s="81" t="s">
        <v>37</v>
      </c>
      <c r="B68" s="80"/>
      <c r="C68" s="54"/>
      <c r="D68" s="54"/>
      <c r="E68" s="66"/>
    </row>
    <row r="69" spans="1:11">
      <c r="A69" s="82" t="s">
        <v>31</v>
      </c>
      <c r="B69" s="80"/>
      <c r="C69" s="54">
        <v>84139</v>
      </c>
      <c r="D69" s="54">
        <v>84146</v>
      </c>
      <c r="E69" s="66"/>
    </row>
    <row r="70" spans="1:11">
      <c r="A70" s="82" t="s">
        <v>38</v>
      </c>
      <c r="B70" s="80">
        <v>7</v>
      </c>
      <c r="C70" s="54">
        <v>86887254</v>
      </c>
      <c r="D70" s="54">
        <v>38840232</v>
      </c>
      <c r="E70" s="66"/>
      <c r="K70" s="66"/>
    </row>
    <row r="71" spans="1:11">
      <c r="A71" s="82" t="s">
        <v>39</v>
      </c>
      <c r="B71" s="80"/>
      <c r="C71" s="54">
        <v>84863</v>
      </c>
      <c r="D71" s="54">
        <v>69518</v>
      </c>
      <c r="E71" s="66"/>
    </row>
    <row r="72" spans="1:11">
      <c r="A72" s="82" t="s">
        <v>40</v>
      </c>
      <c r="B72" s="80"/>
      <c r="C72" s="62">
        <v>0</v>
      </c>
      <c r="D72" s="62">
        <v>0</v>
      </c>
      <c r="E72" s="66"/>
    </row>
    <row r="73" spans="1:11" ht="25.5">
      <c r="A73" s="82" t="s">
        <v>41</v>
      </c>
      <c r="B73" s="80">
        <v>5</v>
      </c>
      <c r="C73" s="73">
        <v>20779329</v>
      </c>
      <c r="D73" s="73">
        <v>26533256</v>
      </c>
      <c r="E73" s="66"/>
    </row>
    <row r="74" spans="1:11" ht="25.5">
      <c r="A74" s="82" t="s">
        <v>42</v>
      </c>
      <c r="B74" s="80"/>
      <c r="C74" s="54">
        <v>804109</v>
      </c>
      <c r="D74" s="54">
        <v>1305366</v>
      </c>
      <c r="E74" s="66"/>
    </row>
    <row r="75" spans="1:11">
      <c r="A75" s="82" t="s">
        <v>43</v>
      </c>
      <c r="B75" s="80"/>
      <c r="C75" s="54">
        <v>209231</v>
      </c>
      <c r="D75" s="54">
        <v>148636</v>
      </c>
      <c r="E75" s="66"/>
    </row>
    <row r="76" spans="1:11">
      <c r="A76" s="82" t="s">
        <v>139</v>
      </c>
      <c r="B76" s="80"/>
      <c r="C76" s="73">
        <v>5598973</v>
      </c>
      <c r="D76" s="54">
        <v>9075863</v>
      </c>
      <c r="E76" s="66"/>
    </row>
    <row r="77" spans="1:11" ht="13.5" thickBot="1">
      <c r="A77" s="90"/>
      <c r="B77" s="83"/>
      <c r="C77" s="91"/>
      <c r="D77" s="96"/>
      <c r="E77" s="66"/>
    </row>
    <row r="78" spans="1:11">
      <c r="A78" s="81"/>
      <c r="B78" s="80"/>
      <c r="C78" s="55"/>
      <c r="D78" s="97"/>
      <c r="E78" s="66"/>
    </row>
    <row r="79" spans="1:11">
      <c r="A79" s="82" t="s">
        <v>44</v>
      </c>
      <c r="B79" s="134"/>
      <c r="C79" s="61"/>
      <c r="D79" s="56"/>
      <c r="E79" s="66"/>
    </row>
    <row r="80" spans="1:11">
      <c r="A80" s="98" t="s">
        <v>45</v>
      </c>
      <c r="B80" s="134"/>
      <c r="C80" s="61">
        <v>19919229</v>
      </c>
      <c r="D80" s="54">
        <v>18981026</v>
      </c>
      <c r="E80" s="66"/>
    </row>
    <row r="81" spans="1:6" ht="13.5" thickBot="1">
      <c r="A81" s="90"/>
      <c r="B81" s="83"/>
      <c r="C81" s="91"/>
      <c r="D81" s="96"/>
      <c r="E81" s="66"/>
    </row>
    <row r="82" spans="1:6">
      <c r="A82" s="82"/>
      <c r="B82" s="80"/>
      <c r="C82" s="54"/>
      <c r="D82" s="99"/>
      <c r="E82" s="66"/>
    </row>
    <row r="83" spans="1:6">
      <c r="A83" s="81" t="s">
        <v>46</v>
      </c>
      <c r="B83" s="80"/>
      <c r="C83" s="55">
        <f>SUM(C69:C76)+C80</f>
        <v>134367127</v>
      </c>
      <c r="D83" s="55">
        <f>SUM(D69:D76)+D80</f>
        <v>95038043</v>
      </c>
      <c r="E83" s="66"/>
    </row>
    <row r="84" spans="1:6" ht="13.5" thickBot="1">
      <c r="A84" s="95"/>
      <c r="B84" s="83"/>
      <c r="C84" s="78"/>
      <c r="D84" s="100"/>
      <c r="E84" s="66"/>
    </row>
    <row r="85" spans="1:6">
      <c r="A85" s="82"/>
      <c r="B85" s="84"/>
      <c r="C85" s="55"/>
      <c r="D85" s="56"/>
      <c r="E85" s="66"/>
    </row>
    <row r="86" spans="1:6">
      <c r="A86" s="81" t="s">
        <v>47</v>
      </c>
      <c r="B86" s="84"/>
      <c r="C86" s="55">
        <f>C65+C83</f>
        <v>563697911</v>
      </c>
      <c r="D86" s="55">
        <f>D65+D83</f>
        <v>461359946</v>
      </c>
      <c r="E86" s="66"/>
    </row>
    <row r="87" spans="1:6" ht="13.5" thickBot="1">
      <c r="A87" s="93"/>
      <c r="B87" s="88"/>
      <c r="C87" s="94"/>
      <c r="D87" s="101"/>
      <c r="E87" s="66"/>
    </row>
    <row r="88" spans="1:6" ht="13.5" thickTop="1">
      <c r="A88" s="81"/>
      <c r="B88" s="84"/>
      <c r="C88" s="55"/>
      <c r="D88" s="56"/>
      <c r="E88" s="66"/>
    </row>
    <row r="89" spans="1:6">
      <c r="A89" s="81" t="s">
        <v>48</v>
      </c>
      <c r="B89" s="84"/>
      <c r="C89" s="55">
        <f>C51+C86</f>
        <v>1012835036</v>
      </c>
      <c r="D89" s="55">
        <f>D51+D86</f>
        <v>954409397</v>
      </c>
      <c r="E89" s="66"/>
      <c r="F89" s="66"/>
    </row>
    <row r="90" spans="1:6" ht="13.5" thickBot="1">
      <c r="A90" s="93"/>
      <c r="B90" s="88"/>
      <c r="C90" s="94"/>
      <c r="D90" s="94"/>
      <c r="E90" s="66"/>
      <c r="F90" s="66"/>
    </row>
    <row r="91" spans="1:6" ht="13.5" thickTop="1">
      <c r="A91" s="66"/>
      <c r="B91" s="66"/>
      <c r="C91" s="60">
        <f>C89-C33</f>
        <v>0</v>
      </c>
      <c r="D91" s="60">
        <f>D89-D33</f>
        <v>0</v>
      </c>
      <c r="E91" s="66"/>
      <c r="F91" s="66"/>
    </row>
    <row r="92" spans="1:6">
      <c r="A92" s="102" t="s">
        <v>49</v>
      </c>
      <c r="B92" s="66"/>
      <c r="C92" s="66"/>
      <c r="D92" s="66"/>
      <c r="E92" s="66"/>
      <c r="F92" s="66"/>
    </row>
    <row r="93" spans="1:6">
      <c r="A93" s="66"/>
      <c r="B93" s="66"/>
      <c r="C93" s="66"/>
      <c r="D93" s="66"/>
      <c r="E93" s="66"/>
      <c r="F93" s="66"/>
    </row>
    <row r="94" spans="1:6">
      <c r="A94" s="74" t="s">
        <v>50</v>
      </c>
      <c r="B94" s="105">
        <v>8</v>
      </c>
      <c r="C94" s="66">
        <v>80017</v>
      </c>
      <c r="D94" s="66">
        <v>87907</v>
      </c>
      <c r="F94" s="66"/>
    </row>
    <row r="95" spans="1:6" ht="13.5" thickBot="1">
      <c r="A95" s="95"/>
      <c r="B95" s="83"/>
      <c r="C95" s="78"/>
      <c r="D95" s="78"/>
      <c r="E95" s="66"/>
      <c r="F95" s="66"/>
    </row>
    <row r="96" spans="1:6">
      <c r="A96" s="66"/>
      <c r="B96" s="66"/>
      <c r="C96" s="66"/>
      <c r="D96" s="66"/>
      <c r="E96" s="66"/>
      <c r="F96" s="66"/>
    </row>
    <row r="97" spans="1:6">
      <c r="A97" s="66"/>
      <c r="B97" s="66"/>
      <c r="C97" s="66"/>
      <c r="D97" s="66"/>
      <c r="E97" s="66"/>
      <c r="F97" s="66"/>
    </row>
    <row r="99" spans="1:6">
      <c r="C99" s="66"/>
      <c r="D99" s="66"/>
    </row>
    <row r="101" spans="1:6">
      <c r="C101" s="66"/>
      <c r="D101" s="66"/>
    </row>
    <row r="102" spans="1:6">
      <c r="C102" s="103"/>
      <c r="D102" s="103"/>
    </row>
    <row r="179" spans="3:4">
      <c r="C179" s="104"/>
      <c r="D179" s="104"/>
    </row>
    <row r="180" spans="3:4">
      <c r="C180" s="104"/>
      <c r="D180" s="104"/>
    </row>
    <row r="181" spans="3:4">
      <c r="C181" s="104"/>
      <c r="D181" s="104"/>
    </row>
    <row r="182" spans="3:4">
      <c r="C182" s="104"/>
      <c r="D182" s="104"/>
    </row>
    <row r="183" spans="3:4">
      <c r="C183" s="104"/>
      <c r="D183" s="104"/>
    </row>
    <row r="184" spans="3:4">
      <c r="C184" s="104"/>
      <c r="D184" s="104"/>
    </row>
    <row r="185" spans="3:4">
      <c r="C185" s="104"/>
      <c r="D185" s="104"/>
    </row>
    <row r="186" spans="3:4">
      <c r="C186" s="104"/>
      <c r="D186" s="104"/>
    </row>
    <row r="187" spans="3:4">
      <c r="C187" s="104"/>
      <c r="D187" s="104"/>
    </row>
    <row r="188" spans="3:4">
      <c r="C188" s="104"/>
      <c r="D188" s="104"/>
    </row>
    <row r="189" spans="3:4">
      <c r="C189" s="104"/>
      <c r="D189" s="104"/>
    </row>
    <row r="190" spans="3:4">
      <c r="C190" s="104"/>
      <c r="D190" s="104"/>
    </row>
    <row r="191" spans="3:4">
      <c r="C191" s="104"/>
      <c r="D191" s="104"/>
    </row>
    <row r="192" spans="3:4">
      <c r="C192" s="104"/>
      <c r="D192" s="104"/>
    </row>
    <row r="193" spans="3:4">
      <c r="C193" s="104"/>
      <c r="D193" s="104"/>
    </row>
    <row r="194" spans="3:4">
      <c r="C194" s="104"/>
      <c r="D194" s="104"/>
    </row>
    <row r="195" spans="3:4">
      <c r="C195" s="104"/>
      <c r="D195" s="104"/>
    </row>
    <row r="196" spans="3:4">
      <c r="C196" s="104"/>
      <c r="D196" s="104"/>
    </row>
    <row r="197" spans="3:4">
      <c r="C197" s="104"/>
      <c r="D197" s="104"/>
    </row>
    <row r="198" spans="3:4">
      <c r="C198" s="104"/>
      <c r="D198" s="104"/>
    </row>
    <row r="199" spans="3:4">
      <c r="C199" s="104"/>
      <c r="D199" s="104"/>
    </row>
    <row r="200" spans="3:4">
      <c r="C200" s="104"/>
      <c r="D200" s="104"/>
    </row>
    <row r="201" spans="3:4">
      <c r="C201" s="104"/>
      <c r="D201" s="104"/>
    </row>
    <row r="202" spans="3:4">
      <c r="C202" s="104"/>
      <c r="D202" s="104"/>
    </row>
    <row r="203" spans="3:4">
      <c r="C203" s="104"/>
      <c r="D203" s="104"/>
    </row>
    <row r="204" spans="3:4">
      <c r="C204" s="104"/>
      <c r="D204" s="104"/>
    </row>
    <row r="205" spans="3:4">
      <c r="C205" s="104"/>
      <c r="D205" s="104"/>
    </row>
    <row r="206" spans="3:4">
      <c r="C206" s="104"/>
      <c r="D206" s="104"/>
    </row>
    <row r="207" spans="3:4">
      <c r="C207" s="104"/>
      <c r="D207" s="104"/>
    </row>
    <row r="208" spans="3:4">
      <c r="C208" s="104"/>
      <c r="D208" s="104"/>
    </row>
    <row r="209" spans="3:4">
      <c r="C209" s="104"/>
      <c r="D209" s="104"/>
    </row>
    <row r="210" spans="3:4">
      <c r="C210" s="104"/>
      <c r="D210" s="104"/>
    </row>
    <row r="211" spans="3:4">
      <c r="C211" s="104"/>
      <c r="D211" s="104"/>
    </row>
    <row r="212" spans="3:4">
      <c r="C212" s="104"/>
      <c r="D212" s="104"/>
    </row>
    <row r="213" spans="3:4">
      <c r="C213" s="104"/>
      <c r="D213" s="104"/>
    </row>
    <row r="214" spans="3:4">
      <c r="C214" s="104"/>
      <c r="D214" s="104"/>
    </row>
    <row r="215" spans="3:4">
      <c r="C215" s="104"/>
      <c r="D215" s="104"/>
    </row>
    <row r="216" spans="3:4">
      <c r="C216" s="104"/>
      <c r="D216" s="104"/>
    </row>
    <row r="217" spans="3:4">
      <c r="C217" s="104"/>
      <c r="D217" s="104"/>
    </row>
    <row r="218" spans="3:4">
      <c r="C218" s="104"/>
      <c r="D218" s="104"/>
    </row>
    <row r="219" spans="3:4">
      <c r="C219" s="104"/>
      <c r="D219" s="104"/>
    </row>
    <row r="220" spans="3:4">
      <c r="C220" s="104"/>
      <c r="D220" s="104"/>
    </row>
    <row r="221" spans="3:4">
      <c r="C221" s="104"/>
      <c r="D221" s="104"/>
    </row>
    <row r="222" spans="3:4">
      <c r="C222" s="104"/>
      <c r="D222" s="104"/>
    </row>
    <row r="223" spans="3:4">
      <c r="C223" s="104"/>
      <c r="D223" s="104"/>
    </row>
    <row r="224" spans="3:4">
      <c r="C224" s="104"/>
      <c r="D224" s="104"/>
    </row>
    <row r="225" spans="3:4">
      <c r="C225" s="104"/>
      <c r="D225" s="104"/>
    </row>
    <row r="226" spans="3:4">
      <c r="C226" s="104"/>
      <c r="D226" s="104"/>
    </row>
    <row r="227" spans="3:4">
      <c r="C227" s="104"/>
      <c r="D227" s="104"/>
    </row>
    <row r="228" spans="3:4">
      <c r="C228" s="104"/>
      <c r="D228" s="104"/>
    </row>
    <row r="229" spans="3:4">
      <c r="C229" s="104"/>
      <c r="D229" s="104"/>
    </row>
  </sheetData>
  <mergeCells count="1">
    <mergeCell ref="B79:B8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57"/>
  <sheetViews>
    <sheetView zoomScaleNormal="100" workbookViewId="0">
      <selection activeCell="A40" sqref="A40"/>
    </sheetView>
  </sheetViews>
  <sheetFormatPr defaultRowHeight="15"/>
  <cols>
    <col min="1" max="1" width="39.140625" style="113" customWidth="1"/>
    <col min="2" max="2" width="9.28515625" style="113" bestFit="1" customWidth="1"/>
    <col min="3" max="3" width="17.28515625" style="113" customWidth="1"/>
    <col min="4" max="4" width="16.7109375" style="113" customWidth="1"/>
    <col min="5" max="5" width="9.140625" style="113"/>
    <col min="6" max="7" width="9.85546875" style="113" bestFit="1" customWidth="1"/>
    <col min="8" max="8" width="39.140625" style="113" customWidth="1"/>
    <col min="9" max="9" width="9.28515625" style="113" bestFit="1" customWidth="1"/>
    <col min="10" max="10" width="17.28515625" style="113" customWidth="1"/>
    <col min="11" max="11" width="16.7109375" style="113" customWidth="1"/>
    <col min="12" max="16384" width="9.140625" style="113"/>
  </cols>
  <sheetData>
    <row r="1" spans="1:11" s="66" customFormat="1" ht="12.75"/>
    <row r="2" spans="1:11" s="66" customFormat="1" ht="12.75"/>
    <row r="3" spans="1:11" s="66" customFormat="1" ht="39" thickBot="1">
      <c r="A3" s="76" t="s">
        <v>0</v>
      </c>
      <c r="B3" s="77" t="s">
        <v>1</v>
      </c>
      <c r="C3" s="78" t="s">
        <v>158</v>
      </c>
      <c r="D3" s="78" t="s">
        <v>159</v>
      </c>
      <c r="H3" s="76" t="s">
        <v>0</v>
      </c>
      <c r="I3" s="77" t="s">
        <v>1</v>
      </c>
      <c r="J3" s="78" t="s">
        <v>160</v>
      </c>
      <c r="K3" s="78" t="s">
        <v>161</v>
      </c>
    </row>
    <row r="4" spans="1:11" s="66" customFormat="1" ht="12.75">
      <c r="A4" s="82"/>
      <c r="B4" s="80"/>
      <c r="C4" s="49"/>
      <c r="D4" s="49"/>
      <c r="H4" s="82"/>
      <c r="I4" s="114"/>
      <c r="J4" s="49"/>
      <c r="K4" s="49"/>
    </row>
    <row r="5" spans="1:11" s="66" customFormat="1" ht="12.75">
      <c r="A5" s="82" t="s">
        <v>51</v>
      </c>
      <c r="B5" s="80">
        <v>9</v>
      </c>
      <c r="C5" s="62">
        <v>132831186</v>
      </c>
      <c r="D5" s="62">
        <v>118654606</v>
      </c>
      <c r="H5" s="82" t="s">
        <v>51</v>
      </c>
      <c r="I5" s="114">
        <v>9</v>
      </c>
      <c r="J5" s="62">
        <v>41625332</v>
      </c>
      <c r="K5" s="62">
        <v>40640684</v>
      </c>
    </row>
    <row r="6" spans="1:11" s="66" customFormat="1" ht="12.75">
      <c r="A6" s="82" t="s">
        <v>52</v>
      </c>
      <c r="B6" s="80">
        <v>10</v>
      </c>
      <c r="C6" s="62">
        <v>-92453936</v>
      </c>
      <c r="D6" s="62">
        <v>-86173046</v>
      </c>
      <c r="H6" s="82" t="s">
        <v>52</v>
      </c>
      <c r="I6" s="114">
        <v>10</v>
      </c>
      <c r="J6" s="62">
        <v>-29841823</v>
      </c>
      <c r="K6" s="62">
        <v>-33132085</v>
      </c>
    </row>
    <row r="7" spans="1:11" s="66" customFormat="1" ht="13.5" thickBot="1">
      <c r="A7" s="90"/>
      <c r="B7" s="83"/>
      <c r="C7" s="69"/>
      <c r="D7" s="106"/>
      <c r="H7" s="90"/>
      <c r="I7" s="83"/>
      <c r="J7" s="69"/>
      <c r="K7" s="106"/>
    </row>
    <row r="8" spans="1:11" s="66" customFormat="1" ht="12.75">
      <c r="A8" s="81"/>
      <c r="B8" s="84"/>
      <c r="C8" s="50"/>
      <c r="D8" s="107"/>
      <c r="H8" s="81"/>
      <c r="I8" s="84"/>
      <c r="J8" s="50"/>
      <c r="K8" s="107"/>
    </row>
    <row r="9" spans="1:11" s="66" customFormat="1" ht="12.75">
      <c r="A9" s="81" t="s">
        <v>53</v>
      </c>
      <c r="B9" s="84"/>
      <c r="C9" s="50">
        <f>SUM(C5:C6)</f>
        <v>40377250</v>
      </c>
      <c r="D9" s="50">
        <f>SUM(D5:D6)</f>
        <v>32481560</v>
      </c>
      <c r="H9" s="81" t="s">
        <v>53</v>
      </c>
      <c r="I9" s="84"/>
      <c r="J9" s="50">
        <f>SUM(J5:J6)</f>
        <v>11783509</v>
      </c>
      <c r="K9" s="50">
        <f>SUM(K5:K6)</f>
        <v>7508599</v>
      </c>
    </row>
    <row r="10" spans="1:11" s="66" customFormat="1" ht="12.75">
      <c r="A10" s="82"/>
      <c r="B10" s="80"/>
      <c r="C10" s="49"/>
      <c r="D10" s="108"/>
      <c r="H10" s="82"/>
      <c r="I10" s="114"/>
      <c r="J10" s="49"/>
      <c r="K10" s="108"/>
    </row>
    <row r="11" spans="1:11" s="66" customFormat="1" ht="12.75">
      <c r="A11" s="82" t="s">
        <v>54</v>
      </c>
      <c r="B11" s="80"/>
      <c r="C11" s="62">
        <v>75872</v>
      </c>
      <c r="D11" s="62">
        <v>57389400</v>
      </c>
      <c r="H11" s="82" t="s">
        <v>54</v>
      </c>
      <c r="I11" s="114"/>
      <c r="J11" s="62">
        <v>-230246</v>
      </c>
      <c r="K11" s="62">
        <v>375803</v>
      </c>
    </row>
    <row r="12" spans="1:11" s="66" customFormat="1" ht="12.75">
      <c r="A12" s="82" t="s">
        <v>55</v>
      </c>
      <c r="B12" s="80"/>
      <c r="C12" s="62">
        <v>-2152133</v>
      </c>
      <c r="D12" s="62">
        <v>-1345111</v>
      </c>
      <c r="H12" s="82" t="s">
        <v>55</v>
      </c>
      <c r="I12" s="114"/>
      <c r="J12" s="62">
        <v>-633362</v>
      </c>
      <c r="K12" s="62">
        <v>-727364</v>
      </c>
    </row>
    <row r="13" spans="1:11" s="66" customFormat="1" ht="12.75">
      <c r="A13" s="82" t="s">
        <v>56</v>
      </c>
      <c r="B13" s="80">
        <v>11</v>
      </c>
      <c r="C13" s="62">
        <v>-8427438</v>
      </c>
      <c r="D13" s="62">
        <v>-7975310</v>
      </c>
      <c r="H13" s="82" t="s">
        <v>56</v>
      </c>
      <c r="I13" s="114">
        <v>11</v>
      </c>
      <c r="J13" s="62">
        <v>-2467632</v>
      </c>
      <c r="K13" s="62">
        <v>-3204142</v>
      </c>
    </row>
    <row r="14" spans="1:11" s="66" customFormat="1" ht="12.75">
      <c r="A14" s="82" t="s">
        <v>57</v>
      </c>
      <c r="B14" s="134"/>
      <c r="C14" s="62">
        <v>-8215418</v>
      </c>
      <c r="D14" s="135">
        <v>7737385</v>
      </c>
      <c r="H14" s="82" t="s">
        <v>57</v>
      </c>
      <c r="I14" s="134"/>
      <c r="J14" s="135">
        <v>-11075291</v>
      </c>
      <c r="K14" s="135">
        <v>3515424</v>
      </c>
    </row>
    <row r="15" spans="1:11" s="66" customFormat="1" ht="12.75">
      <c r="A15" s="82" t="s">
        <v>58</v>
      </c>
      <c r="B15" s="134"/>
      <c r="C15" s="62"/>
      <c r="D15" s="135"/>
      <c r="H15" s="82" t="s">
        <v>58</v>
      </c>
      <c r="I15" s="134"/>
      <c r="J15" s="135"/>
      <c r="K15" s="135"/>
    </row>
    <row r="16" spans="1:11" s="66" customFormat="1" ht="12.75">
      <c r="A16" s="82" t="s">
        <v>141</v>
      </c>
      <c r="B16" s="80"/>
      <c r="C16" s="62">
        <v>-402788</v>
      </c>
      <c r="D16" s="62">
        <v>-32576363</v>
      </c>
      <c r="H16" s="82" t="s">
        <v>141</v>
      </c>
      <c r="I16" s="114"/>
      <c r="J16" s="62">
        <v>21524</v>
      </c>
      <c r="K16" s="62">
        <v>-936686</v>
      </c>
    </row>
    <row r="17" spans="1:11" s="66" customFormat="1" ht="12.75">
      <c r="A17" s="82" t="s">
        <v>59</v>
      </c>
      <c r="B17" s="80">
        <v>12</v>
      </c>
      <c r="C17" s="62">
        <v>2240146</v>
      </c>
      <c r="D17" s="62">
        <v>8840331</v>
      </c>
      <c r="H17" s="82" t="s">
        <v>59</v>
      </c>
      <c r="I17" s="114">
        <v>12</v>
      </c>
      <c r="J17" s="62">
        <v>766290</v>
      </c>
      <c r="K17" s="62">
        <v>2109742</v>
      </c>
    </row>
    <row r="18" spans="1:11" s="66" customFormat="1" ht="12.75">
      <c r="A18" s="82" t="s">
        <v>60</v>
      </c>
      <c r="B18" s="80">
        <v>13</v>
      </c>
      <c r="C18" s="62">
        <v>-64008186</v>
      </c>
      <c r="D18" s="62">
        <v>-18457724</v>
      </c>
      <c r="H18" s="82" t="s">
        <v>60</v>
      </c>
      <c r="I18" s="114">
        <v>13</v>
      </c>
      <c r="J18" s="62">
        <v>-51834358</v>
      </c>
      <c r="K18" s="62">
        <v>-6077454</v>
      </c>
    </row>
    <row r="19" spans="1:11" s="66" customFormat="1" ht="13.5" thickBot="1">
      <c r="A19" s="90"/>
      <c r="B19" s="83"/>
      <c r="C19" s="69"/>
      <c r="D19" s="106"/>
      <c r="H19" s="90"/>
      <c r="I19" s="83"/>
      <c r="J19" s="69"/>
      <c r="K19" s="106"/>
    </row>
    <row r="20" spans="1:11" s="66" customFormat="1" ht="12.75">
      <c r="A20" s="81"/>
      <c r="B20" s="84"/>
      <c r="C20" s="50"/>
      <c r="D20" s="107"/>
      <c r="H20" s="81"/>
      <c r="I20" s="84"/>
      <c r="J20" s="50"/>
      <c r="K20" s="107"/>
    </row>
    <row r="21" spans="1:11" s="66" customFormat="1" ht="12.75">
      <c r="A21" s="81" t="s">
        <v>61</v>
      </c>
      <c r="B21" s="84"/>
      <c r="C21" s="63">
        <f>SUM(C11:C18)+C9</f>
        <v>-40512695</v>
      </c>
      <c r="D21" s="50">
        <f>SUM(D11:D18)+D9</f>
        <v>46094168</v>
      </c>
      <c r="F21" s="50"/>
      <c r="G21" s="50"/>
      <c r="H21" s="81" t="s">
        <v>61</v>
      </c>
      <c r="I21" s="84"/>
      <c r="J21" s="63">
        <f>SUM(J11:J18)+J9</f>
        <v>-53669566</v>
      </c>
      <c r="K21" s="50">
        <f>SUM(K11:K18)+K9</f>
        <v>2563922</v>
      </c>
    </row>
    <row r="22" spans="1:11" s="66" customFormat="1" ht="12.75">
      <c r="A22" s="82"/>
      <c r="B22" s="80"/>
      <c r="C22" s="49"/>
      <c r="D22" s="108"/>
      <c r="H22" s="82"/>
      <c r="I22" s="114"/>
      <c r="J22" s="49"/>
      <c r="K22" s="108"/>
    </row>
    <row r="23" spans="1:11" s="66" customFormat="1" ht="12.75">
      <c r="A23" s="82" t="s">
        <v>62</v>
      </c>
      <c r="B23" s="80"/>
      <c r="C23" s="62">
        <v>-5946014</v>
      </c>
      <c r="D23" s="62">
        <v>-7650594</v>
      </c>
      <c r="H23" s="82" t="s">
        <v>62</v>
      </c>
      <c r="I23" s="114"/>
      <c r="J23" s="62">
        <v>-1580008</v>
      </c>
      <c r="K23" s="62">
        <v>-2775276</v>
      </c>
    </row>
    <row r="24" spans="1:11" s="66" customFormat="1" ht="13.5" thickBot="1">
      <c r="A24" s="90"/>
      <c r="B24" s="83"/>
      <c r="C24" s="69"/>
      <c r="D24" s="106"/>
      <c r="H24" s="90"/>
      <c r="I24" s="83"/>
      <c r="J24" s="69"/>
      <c r="K24" s="106"/>
    </row>
    <row r="25" spans="1:11" s="66" customFormat="1" ht="12.75">
      <c r="A25" s="82"/>
      <c r="B25" s="80"/>
      <c r="C25" s="49"/>
      <c r="D25" s="108"/>
      <c r="H25" s="82"/>
      <c r="I25" s="114"/>
      <c r="J25" s="49"/>
      <c r="K25" s="108"/>
    </row>
    <row r="26" spans="1:11" s="66" customFormat="1" ht="25.5">
      <c r="A26" s="81" t="s">
        <v>63</v>
      </c>
      <c r="B26" s="84"/>
      <c r="C26" s="63">
        <f>C21+C23</f>
        <v>-46458709</v>
      </c>
      <c r="D26" s="50">
        <f>D21+D23</f>
        <v>38443574</v>
      </c>
      <c r="H26" s="81" t="s">
        <v>63</v>
      </c>
      <c r="I26" s="84"/>
      <c r="J26" s="63">
        <f>J21+J23</f>
        <v>-55249574</v>
      </c>
      <c r="K26" s="63">
        <f>K21+K23</f>
        <v>-211354</v>
      </c>
    </row>
    <row r="27" spans="1:11" s="66" customFormat="1" ht="13.5" thickBot="1">
      <c r="A27" s="109"/>
      <c r="B27" s="110"/>
      <c r="C27" s="71"/>
      <c r="D27" s="111"/>
      <c r="H27" s="109"/>
      <c r="I27" s="110"/>
      <c r="J27" s="71"/>
      <c r="K27" s="111"/>
    </row>
    <row r="28" spans="1:11" s="66" customFormat="1" ht="13.5" thickTop="1">
      <c r="A28" s="82"/>
      <c r="B28" s="80"/>
      <c r="C28" s="49"/>
      <c r="D28" s="108"/>
      <c r="H28" s="82"/>
      <c r="I28" s="114"/>
      <c r="J28" s="49"/>
      <c r="K28" s="108"/>
    </row>
    <row r="29" spans="1:11" s="66" customFormat="1" ht="12.75">
      <c r="A29" s="82" t="s">
        <v>64</v>
      </c>
      <c r="B29" s="80"/>
      <c r="C29" s="62">
        <v>7076294.1774200005</v>
      </c>
      <c r="D29" s="62">
        <v>3467979.0945399981</v>
      </c>
      <c r="H29" s="82" t="s">
        <v>64</v>
      </c>
      <c r="I29" s="114"/>
      <c r="J29" s="62">
        <v>3088614.98484</v>
      </c>
      <c r="K29" s="62">
        <v>795855.59101000021</v>
      </c>
    </row>
    <row r="30" spans="1:11" s="66" customFormat="1" ht="13.5" thickBot="1">
      <c r="A30" s="112"/>
      <c r="B30" s="112"/>
      <c r="C30" s="112"/>
      <c r="D30" s="106"/>
      <c r="H30" s="112"/>
      <c r="I30" s="112"/>
      <c r="J30" s="112"/>
      <c r="K30" s="106"/>
    </row>
    <row r="31" spans="1:11" s="66" customFormat="1" ht="12.75">
      <c r="A31" s="82"/>
      <c r="B31" s="80"/>
      <c r="C31" s="49"/>
      <c r="D31" s="108"/>
      <c r="H31" s="82"/>
      <c r="I31" s="114"/>
      <c r="J31" s="49"/>
      <c r="K31" s="108"/>
    </row>
    <row r="32" spans="1:11" s="66" customFormat="1" ht="12.75">
      <c r="A32" s="82" t="s">
        <v>65</v>
      </c>
      <c r="B32" s="80"/>
      <c r="C32" s="62">
        <v>0</v>
      </c>
      <c r="D32" s="62">
        <v>0</v>
      </c>
      <c r="H32" s="82" t="s">
        <v>65</v>
      </c>
      <c r="I32" s="114"/>
      <c r="J32" s="62">
        <v>0</v>
      </c>
      <c r="K32" s="62">
        <v>0</v>
      </c>
    </row>
    <row r="33" spans="1:11" s="66" customFormat="1" ht="13.5" thickBot="1">
      <c r="A33" s="90"/>
      <c r="B33" s="83"/>
      <c r="C33" s="69"/>
      <c r="D33" s="106"/>
      <c r="H33" s="90"/>
      <c r="I33" s="83"/>
      <c r="J33" s="69"/>
      <c r="K33" s="106"/>
    </row>
    <row r="34" spans="1:11" s="66" customFormat="1" ht="12.75">
      <c r="A34" s="82"/>
      <c r="B34" s="80"/>
      <c r="C34" s="49"/>
      <c r="D34" s="108"/>
      <c r="H34" s="82"/>
      <c r="I34" s="114"/>
      <c r="J34" s="49"/>
      <c r="K34" s="108"/>
    </row>
    <row r="35" spans="1:11" s="66" customFormat="1" ht="12.75">
      <c r="A35" s="81" t="s">
        <v>66</v>
      </c>
      <c r="B35" s="84"/>
      <c r="C35" s="63">
        <f>C26+C29+C32</f>
        <v>-39382414.822580002</v>
      </c>
      <c r="D35" s="50">
        <f>D26+D29+D32</f>
        <v>41911553.09454</v>
      </c>
      <c r="H35" s="81" t="s">
        <v>66</v>
      </c>
      <c r="I35" s="84"/>
      <c r="J35" s="63">
        <f>J26+J29+J32</f>
        <v>-52160959.015160002</v>
      </c>
      <c r="K35" s="50">
        <f>K26+K29+K32</f>
        <v>584501.59101000021</v>
      </c>
    </row>
    <row r="36" spans="1:11" s="66" customFormat="1" ht="13.5" thickBot="1">
      <c r="A36" s="109"/>
      <c r="B36" s="110"/>
      <c r="C36" s="71"/>
      <c r="D36" s="111"/>
      <c r="H36" s="109"/>
      <c r="I36" s="110"/>
      <c r="J36" s="71"/>
      <c r="K36" s="111"/>
    </row>
    <row r="37" spans="1:11" s="66" customFormat="1" ht="13.5" thickTop="1">
      <c r="A37" s="82"/>
      <c r="B37" s="80"/>
      <c r="C37" s="49"/>
      <c r="D37" s="108"/>
      <c r="H37" s="82"/>
      <c r="I37" s="114"/>
      <c r="J37" s="49"/>
      <c r="K37" s="108"/>
    </row>
    <row r="38" spans="1:11" s="66" customFormat="1" ht="12.75">
      <c r="A38" s="81" t="s">
        <v>67</v>
      </c>
      <c r="B38" s="80"/>
      <c r="C38" s="49"/>
      <c r="D38" s="108"/>
      <c r="H38" s="81" t="s">
        <v>67</v>
      </c>
      <c r="I38" s="114"/>
      <c r="J38" s="49"/>
      <c r="K38" s="108"/>
    </row>
    <row r="39" spans="1:11" s="66" customFormat="1" ht="12.75">
      <c r="A39" s="82" t="s">
        <v>68</v>
      </c>
      <c r="B39" s="80"/>
      <c r="C39" s="62">
        <v>-39801331.482152015</v>
      </c>
      <c r="D39" s="49">
        <v>44883395.09454</v>
      </c>
      <c r="H39" s="82" t="s">
        <v>68</v>
      </c>
      <c r="I39" s="114"/>
      <c r="J39" s="62">
        <v>-52251706.906123072</v>
      </c>
      <c r="K39" s="49">
        <v>498351.59101000021</v>
      </c>
    </row>
    <row r="40" spans="1:11" s="66" customFormat="1" ht="12.75">
      <c r="A40" s="82" t="s">
        <v>69</v>
      </c>
      <c r="B40" s="80"/>
      <c r="C40" s="49">
        <v>418916.65957201598</v>
      </c>
      <c r="D40" s="49">
        <v>-2971842</v>
      </c>
      <c r="H40" s="82" t="s">
        <v>69</v>
      </c>
      <c r="I40" s="114"/>
      <c r="J40" s="49">
        <v>90747.890963072015</v>
      </c>
      <c r="K40" s="49">
        <v>86150</v>
      </c>
    </row>
    <row r="41" spans="1:11" s="66" customFormat="1" ht="13.5" thickBot="1">
      <c r="A41" s="90"/>
      <c r="B41" s="83"/>
      <c r="C41" s="69"/>
      <c r="D41" s="106"/>
      <c r="H41" s="90"/>
      <c r="I41" s="83"/>
      <c r="J41" s="69"/>
      <c r="K41" s="106"/>
    </row>
    <row r="42" spans="1:11" s="66" customFormat="1" ht="12.75">
      <c r="A42" s="82"/>
      <c r="B42" s="80"/>
      <c r="C42" s="49"/>
      <c r="D42" s="108"/>
      <c r="H42" s="82"/>
      <c r="I42" s="114"/>
      <c r="J42" s="49"/>
      <c r="K42" s="108"/>
    </row>
    <row r="43" spans="1:11" s="66" customFormat="1" ht="12.75">
      <c r="A43" s="81" t="s">
        <v>70</v>
      </c>
      <c r="B43" s="84"/>
      <c r="C43" s="63">
        <f>C39+C40</f>
        <v>-39382414.822580002</v>
      </c>
      <c r="D43" s="50">
        <f>D39+D40</f>
        <v>41911553.09454</v>
      </c>
      <c r="H43" s="81" t="s">
        <v>70</v>
      </c>
      <c r="I43" s="84"/>
      <c r="J43" s="63">
        <f>J39+J40</f>
        <v>-52160959.015160002</v>
      </c>
      <c r="K43" s="50">
        <f>K39+K40</f>
        <v>584501.59101000021</v>
      </c>
    </row>
    <row r="44" spans="1:11" s="66" customFormat="1" ht="13.5" thickBot="1">
      <c r="A44" s="109"/>
      <c r="B44" s="110"/>
      <c r="C44" s="71"/>
      <c r="D44" s="111"/>
      <c r="H44" s="109"/>
      <c r="I44" s="110"/>
      <c r="J44" s="71"/>
      <c r="K44" s="111"/>
    </row>
    <row r="45" spans="1:11" s="66" customFormat="1" ht="13.5" thickTop="1">
      <c r="A45" s="82"/>
      <c r="B45" s="80"/>
      <c r="C45" s="49"/>
      <c r="D45" s="108"/>
      <c r="H45" s="82"/>
      <c r="I45" s="114"/>
      <c r="J45" s="49"/>
      <c r="K45" s="108"/>
    </row>
    <row r="46" spans="1:11" s="66" customFormat="1" ht="12.75">
      <c r="A46" s="81" t="s">
        <v>71</v>
      </c>
      <c r="B46" s="80"/>
      <c r="C46" s="49"/>
      <c r="D46" s="108"/>
      <c r="H46" s="81" t="s">
        <v>71</v>
      </c>
      <c r="I46" s="114"/>
      <c r="J46" s="49"/>
      <c r="K46" s="108"/>
    </row>
    <row r="47" spans="1:11" s="66" customFormat="1" ht="12.75">
      <c r="A47" s="82" t="s">
        <v>68</v>
      </c>
      <c r="B47" s="80"/>
      <c r="C47" s="62">
        <f>C39</f>
        <v>-39801331.482152015</v>
      </c>
      <c r="D47" s="62">
        <f>D39</f>
        <v>44883395.09454</v>
      </c>
      <c r="H47" s="82" t="s">
        <v>68</v>
      </c>
      <c r="I47" s="114"/>
      <c r="J47" s="62">
        <f>J39</f>
        <v>-52251706.906123072</v>
      </c>
      <c r="K47" s="62">
        <f>K39</f>
        <v>498351.59101000021</v>
      </c>
    </row>
    <row r="48" spans="1:11" s="66" customFormat="1" ht="12.75">
      <c r="A48" s="82" t="s">
        <v>69</v>
      </c>
      <c r="B48" s="80"/>
      <c r="C48" s="49">
        <f>C40</f>
        <v>418916.65957201598</v>
      </c>
      <c r="D48" s="49">
        <f>D40</f>
        <v>-2971842</v>
      </c>
      <c r="H48" s="82" t="s">
        <v>69</v>
      </c>
      <c r="I48" s="114"/>
      <c r="J48" s="49">
        <f>J40</f>
        <v>90747.890963072015</v>
      </c>
      <c r="K48" s="49">
        <f>K40</f>
        <v>86150</v>
      </c>
    </row>
    <row r="49" spans="1:11" s="66" customFormat="1" ht="13.5" thickBot="1">
      <c r="A49" s="90"/>
      <c r="B49" s="83"/>
      <c r="C49" s="69"/>
      <c r="D49" s="106"/>
      <c r="H49" s="90"/>
      <c r="I49" s="83"/>
      <c r="J49" s="69"/>
      <c r="K49" s="106"/>
    </row>
    <row r="50" spans="1:11" s="66" customFormat="1" ht="12.75">
      <c r="A50" s="82"/>
      <c r="B50" s="80"/>
      <c r="C50" s="49"/>
      <c r="D50" s="108"/>
      <c r="H50" s="82"/>
      <c r="I50" s="114"/>
      <c r="J50" s="49"/>
      <c r="K50" s="108"/>
    </row>
    <row r="51" spans="1:11" s="66" customFormat="1" ht="12.75">
      <c r="A51" s="81" t="s">
        <v>66</v>
      </c>
      <c r="B51" s="80"/>
      <c r="C51" s="63">
        <f>C47+C48</f>
        <v>-39382414.822580002</v>
      </c>
      <c r="D51" s="50">
        <f>D47+D48</f>
        <v>41911553.09454</v>
      </c>
      <c r="F51" s="103"/>
      <c r="H51" s="81" t="s">
        <v>66</v>
      </c>
      <c r="I51" s="114"/>
      <c r="J51" s="63">
        <f>J47+J48</f>
        <v>-52160959.015160002</v>
      </c>
      <c r="K51" s="50">
        <f>K47+K48</f>
        <v>584501.59101000021</v>
      </c>
    </row>
    <row r="52" spans="1:11" s="66" customFormat="1" ht="13.5" thickBot="1">
      <c r="A52" s="93"/>
      <c r="B52" s="110"/>
      <c r="C52" s="87"/>
      <c r="D52" s="111"/>
      <c r="H52" s="93"/>
      <c r="I52" s="110"/>
      <c r="J52" s="87"/>
      <c r="K52" s="111"/>
    </row>
    <row r="53" spans="1:11" s="66" customFormat="1" ht="13.5" thickTop="1">
      <c r="A53" s="81"/>
      <c r="B53" s="80"/>
      <c r="C53" s="50"/>
      <c r="D53" s="50"/>
      <c r="H53" s="81"/>
      <c r="I53" s="114"/>
      <c r="J53" s="50"/>
      <c r="K53" s="50"/>
    </row>
    <row r="54" spans="1:11" s="66" customFormat="1" ht="12.75">
      <c r="A54" s="81" t="s">
        <v>72</v>
      </c>
      <c r="B54" s="80"/>
      <c r="C54" s="50"/>
      <c r="D54" s="50"/>
      <c r="H54" s="81" t="s">
        <v>72</v>
      </c>
      <c r="I54" s="114"/>
      <c r="J54" s="50"/>
      <c r="K54" s="50"/>
    </row>
    <row r="55" spans="1:11" s="66" customFormat="1" ht="25.5">
      <c r="A55" s="82" t="s">
        <v>73</v>
      </c>
      <c r="B55" s="80">
        <v>14</v>
      </c>
      <c r="C55" s="62">
        <v>-7126</v>
      </c>
      <c r="D55" s="49">
        <v>8194</v>
      </c>
      <c r="H55" s="82" t="s">
        <v>73</v>
      </c>
      <c r="I55" s="114">
        <v>14</v>
      </c>
      <c r="J55" s="49">
        <v>-9354.8834856262783</v>
      </c>
      <c r="K55" s="49">
        <v>91</v>
      </c>
    </row>
    <row r="56" spans="1:11" s="66" customFormat="1" ht="13.5" thickBot="1">
      <c r="A56" s="109"/>
      <c r="B56" s="110"/>
      <c r="C56" s="71"/>
      <c r="D56" s="71"/>
      <c r="H56" s="109"/>
      <c r="I56" s="110"/>
      <c r="J56" s="71"/>
      <c r="K56" s="71"/>
    </row>
    <row r="57" spans="1:11" s="66" customFormat="1" ht="13.5" thickTop="1"/>
  </sheetData>
  <mergeCells count="5">
    <mergeCell ref="B14:B15"/>
    <mergeCell ref="D14:D15"/>
    <mergeCell ref="I14:I15"/>
    <mergeCell ref="K14:K15"/>
    <mergeCell ref="J14:J1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H99"/>
  <sheetViews>
    <sheetView tabSelected="1" topLeftCell="A61" workbookViewId="0">
      <selection activeCell="D86" sqref="D86"/>
    </sheetView>
  </sheetViews>
  <sheetFormatPr defaultRowHeight="15"/>
  <cols>
    <col min="2" max="2" width="60.28515625" customWidth="1"/>
    <col min="4" max="4" width="12.85546875" style="113" bestFit="1" customWidth="1"/>
    <col min="5" max="5" width="12.85546875" style="124" bestFit="1" customWidth="1"/>
    <col min="6" max="6" width="10.140625" bestFit="1" customWidth="1"/>
    <col min="7" max="7" width="9.85546875" bestFit="1" customWidth="1"/>
    <col min="8" max="8" width="11" bestFit="1" customWidth="1"/>
  </cols>
  <sheetData>
    <row r="1" spans="2:5" s="1" customFormat="1" ht="12.75">
      <c r="D1" s="66"/>
      <c r="E1" s="115"/>
    </row>
    <row r="2" spans="2:5" s="1" customFormat="1" ht="51.75" thickBot="1">
      <c r="B2" s="9" t="s">
        <v>0</v>
      </c>
      <c r="C2" s="48"/>
      <c r="D2" s="116" t="s">
        <v>158</v>
      </c>
      <c r="E2" s="116" t="s">
        <v>159</v>
      </c>
    </row>
    <row r="3" spans="2:5" s="1" customFormat="1" ht="12.75">
      <c r="B3" s="47"/>
      <c r="C3" s="45"/>
      <c r="D3" s="49"/>
      <c r="E3" s="117"/>
    </row>
    <row r="4" spans="2:5" s="1" customFormat="1" ht="12.75">
      <c r="B4" s="43" t="s">
        <v>89</v>
      </c>
      <c r="C4" s="45"/>
      <c r="D4" s="54"/>
      <c r="E4" s="73"/>
    </row>
    <row r="5" spans="2:5" s="1" customFormat="1" ht="12.75">
      <c r="B5" s="31" t="s">
        <v>90</v>
      </c>
      <c r="C5" s="45"/>
      <c r="D5" s="118">
        <f>SUM(D6:D14)</f>
        <v>143584758.31294996</v>
      </c>
      <c r="E5" s="125">
        <f>SUM(E6:E14)</f>
        <v>140784648.40632001</v>
      </c>
    </row>
    <row r="6" spans="2:5" s="1" customFormat="1" ht="12.75">
      <c r="B6" s="46" t="s">
        <v>91</v>
      </c>
      <c r="C6" s="45"/>
      <c r="D6" s="62">
        <v>135688858.10092998</v>
      </c>
      <c r="E6" s="64">
        <v>126033431.83173001</v>
      </c>
    </row>
    <row r="7" spans="2:5" s="1" customFormat="1" ht="12.75">
      <c r="B7" s="46" t="s">
        <v>92</v>
      </c>
      <c r="C7" s="45"/>
      <c r="D7" s="62">
        <v>2600659.2960000001</v>
      </c>
      <c r="E7" s="64">
        <v>3251336</v>
      </c>
    </row>
    <row r="8" spans="2:5" s="1" customFormat="1" ht="12.75">
      <c r="B8" s="46" t="s">
        <v>88</v>
      </c>
      <c r="C8" s="45"/>
      <c r="D8" s="62">
        <v>0</v>
      </c>
      <c r="E8" s="64">
        <v>4301750.9625000004</v>
      </c>
    </row>
    <row r="9" spans="2:5" s="1" customFormat="1" ht="12.75">
      <c r="B9" s="46" t="s">
        <v>137</v>
      </c>
      <c r="C9" s="45"/>
      <c r="D9" s="62">
        <v>0</v>
      </c>
      <c r="E9" s="64">
        <v>20391.00979000004</v>
      </c>
    </row>
    <row r="10" spans="2:5" s="1" customFormat="1" ht="12.75">
      <c r="B10" s="46" t="s">
        <v>93</v>
      </c>
      <c r="C10" s="46"/>
      <c r="D10" s="62">
        <v>1071484.6636399999</v>
      </c>
      <c r="E10" s="64">
        <v>1073746.99783</v>
      </c>
    </row>
    <row r="11" spans="2:5" s="1" customFormat="1" ht="12.75">
      <c r="B11" s="46" t="s">
        <v>94</v>
      </c>
      <c r="C11" s="45"/>
      <c r="D11" s="62">
        <v>158568.40758</v>
      </c>
      <c r="E11" s="64">
        <v>85078.554090000005</v>
      </c>
    </row>
    <row r="12" spans="2:5" s="1" customFormat="1" ht="25.5">
      <c r="B12" s="46" t="s">
        <v>95</v>
      </c>
      <c r="C12" s="45"/>
      <c r="D12" s="62">
        <v>167926.0003800001</v>
      </c>
      <c r="E12" s="64">
        <v>413975.99998999992</v>
      </c>
    </row>
    <row r="13" spans="2:5" s="1" customFormat="1" ht="12.75">
      <c r="B13" s="46" t="s">
        <v>136</v>
      </c>
      <c r="C13" s="45"/>
      <c r="D13" s="64">
        <v>2919884.8444200009</v>
      </c>
      <c r="E13" s="64">
        <v>829545.05038999766</v>
      </c>
    </row>
    <row r="14" spans="2:5" s="1" customFormat="1" ht="12.75">
      <c r="B14" s="46" t="s">
        <v>96</v>
      </c>
      <c r="C14" s="45"/>
      <c r="D14" s="64">
        <v>977377</v>
      </c>
      <c r="E14" s="64">
        <v>4775392</v>
      </c>
    </row>
    <row r="15" spans="2:5" s="1" customFormat="1" ht="12.75">
      <c r="B15" s="31" t="s">
        <v>97</v>
      </c>
      <c r="C15" s="45"/>
      <c r="D15" s="63">
        <f>SUM(D16:D23)</f>
        <v>-109746286.72479001</v>
      </c>
      <c r="E15" s="127">
        <f>SUM(E16:E23)</f>
        <v>-94127195.339430004</v>
      </c>
    </row>
    <row r="16" spans="2:5" s="1" customFormat="1" ht="12.75">
      <c r="B16" s="46" t="s">
        <v>98</v>
      </c>
      <c r="C16" s="45"/>
      <c r="D16" s="62">
        <v>-66019606.450490005</v>
      </c>
      <c r="E16" s="64">
        <v>-53950018.68782001</v>
      </c>
    </row>
    <row r="17" spans="2:5" s="1" customFormat="1" ht="12.75">
      <c r="B17" s="46" t="s">
        <v>99</v>
      </c>
      <c r="C17" s="45"/>
      <c r="D17" s="62">
        <v>-1523170.7223799999</v>
      </c>
      <c r="E17" s="64">
        <v>-1127766.7019499999</v>
      </c>
    </row>
    <row r="18" spans="2:5" s="1" customFormat="1" ht="12.75">
      <c r="B18" s="46" t="s">
        <v>100</v>
      </c>
      <c r="C18" s="45"/>
      <c r="D18" s="62">
        <v>-16761131.494180001</v>
      </c>
      <c r="E18" s="64">
        <v>-13041317.34778</v>
      </c>
    </row>
    <row r="19" spans="2:5" s="1" customFormat="1" ht="12.75">
      <c r="B19" s="46" t="s">
        <v>101</v>
      </c>
      <c r="C19" s="45"/>
      <c r="D19" s="62">
        <v>-10671025.575319998</v>
      </c>
      <c r="E19" s="64">
        <v>-8892157.1445199996</v>
      </c>
    </row>
    <row r="20" spans="2:5" s="1" customFormat="1" ht="12.75">
      <c r="B20" s="46" t="s">
        <v>102</v>
      </c>
      <c r="C20" s="45"/>
      <c r="D20" s="62">
        <v>-1854262.6285600001</v>
      </c>
      <c r="E20" s="64">
        <v>-1853782.7675000001</v>
      </c>
    </row>
    <row r="21" spans="2:5" s="1" customFormat="1" ht="12.75">
      <c r="B21" s="46" t="s">
        <v>103</v>
      </c>
      <c r="C21" s="45"/>
      <c r="D21" s="62">
        <v>-3430239.3482900001</v>
      </c>
      <c r="E21" s="64">
        <v>-1295280.9310000001</v>
      </c>
    </row>
    <row r="22" spans="2:5" s="1" customFormat="1" ht="12.75">
      <c r="B22" s="46" t="s">
        <v>104</v>
      </c>
      <c r="C22" s="45"/>
      <c r="D22" s="62">
        <v>-7996035.50557</v>
      </c>
      <c r="E22" s="64">
        <v>-8628134.7588600013</v>
      </c>
    </row>
    <row r="23" spans="2:5" s="1" customFormat="1" ht="12.75">
      <c r="B23" s="46" t="s">
        <v>105</v>
      </c>
      <c r="C23" s="45"/>
      <c r="D23" s="62">
        <v>-1490815</v>
      </c>
      <c r="E23" s="64">
        <v>-5338737</v>
      </c>
    </row>
    <row r="24" spans="2:5" s="1" customFormat="1" ht="13.5" thickBot="1">
      <c r="B24" s="23"/>
      <c r="C24" s="5"/>
      <c r="D24" s="69"/>
      <c r="E24" s="126"/>
    </row>
    <row r="25" spans="2:5" s="1" customFormat="1" ht="12.75">
      <c r="B25" s="47"/>
      <c r="C25" s="45"/>
      <c r="D25" s="49"/>
      <c r="E25" s="117"/>
    </row>
    <row r="26" spans="2:5" s="1" customFormat="1" ht="25.5">
      <c r="B26" s="43" t="s">
        <v>106</v>
      </c>
      <c r="C26" s="45"/>
      <c r="D26" s="55">
        <f>D5+D15-1</f>
        <v>33838470.588159949</v>
      </c>
      <c r="E26" s="128">
        <f>E5+E15</f>
        <v>46657453.066890001</v>
      </c>
    </row>
    <row r="27" spans="2:5" s="1" customFormat="1" ht="12.75">
      <c r="D27" s="66"/>
      <c r="E27" s="115"/>
    </row>
    <row r="28" spans="2:5" s="1" customFormat="1" ht="25.5">
      <c r="B28" s="43" t="s">
        <v>144</v>
      </c>
      <c r="D28" s="74">
        <v>6223198</v>
      </c>
      <c r="E28" s="127">
        <v>3850029.6395400045</v>
      </c>
    </row>
    <row r="29" spans="2:5" s="1" customFormat="1" ht="13.5" thickBot="1">
      <c r="B29" s="23"/>
      <c r="C29" s="5"/>
      <c r="D29" s="69"/>
      <c r="E29" s="126"/>
    </row>
    <row r="30" spans="2:5" s="1" customFormat="1" ht="12.75">
      <c r="B30" s="47"/>
      <c r="C30" s="45"/>
      <c r="D30" s="49"/>
      <c r="E30" s="117"/>
    </row>
    <row r="31" spans="2:5" s="1" customFormat="1" ht="12.75">
      <c r="B31" s="43" t="s">
        <v>107</v>
      </c>
      <c r="C31" s="45"/>
      <c r="D31" s="49"/>
      <c r="E31" s="117"/>
    </row>
    <row r="32" spans="2:5" s="1" customFormat="1" ht="12.75">
      <c r="B32" s="31" t="s">
        <v>90</v>
      </c>
      <c r="C32" s="57"/>
      <c r="D32" s="50">
        <f>SUM(D33:D39)</f>
        <v>30706589</v>
      </c>
      <c r="E32" s="129">
        <f>SUM(E33:E39)</f>
        <v>68209889.36232999</v>
      </c>
    </row>
    <row r="33" spans="1:6" s="1" customFormat="1" ht="25.5">
      <c r="B33" s="58" t="s">
        <v>162</v>
      </c>
      <c r="C33" s="57"/>
      <c r="D33" s="62">
        <v>370396</v>
      </c>
      <c r="E33" s="64">
        <v>0</v>
      </c>
    </row>
    <row r="34" spans="1:6" s="1" customFormat="1" ht="12.75">
      <c r="B34" s="1" t="s">
        <v>151</v>
      </c>
      <c r="D34" s="62">
        <v>0</v>
      </c>
      <c r="E34" s="115">
        <v>45500</v>
      </c>
    </row>
    <row r="35" spans="1:6" s="1" customFormat="1" ht="12.75">
      <c r="B35" s="59" t="s">
        <v>108</v>
      </c>
      <c r="C35" s="57"/>
      <c r="D35" s="62">
        <v>18732239</v>
      </c>
      <c r="E35" s="64">
        <v>59277176.362329997</v>
      </c>
    </row>
    <row r="36" spans="1:6" s="1" customFormat="1" ht="12.75">
      <c r="A36" s="65"/>
      <c r="B36" s="59" t="s">
        <v>109</v>
      </c>
      <c r="C36" s="57"/>
      <c r="D36" s="62">
        <v>0</v>
      </c>
      <c r="E36" s="64">
        <v>0</v>
      </c>
      <c r="F36" s="65"/>
    </row>
    <row r="37" spans="1:6" s="1" customFormat="1" ht="25.5">
      <c r="A37" s="65"/>
      <c r="B37" s="59" t="s">
        <v>143</v>
      </c>
      <c r="C37" s="57"/>
      <c r="D37" s="62">
        <v>4671250</v>
      </c>
      <c r="E37" s="64">
        <v>0</v>
      </c>
      <c r="F37" s="65"/>
    </row>
    <row r="38" spans="1:6" s="1" customFormat="1" ht="12.75">
      <c r="B38" s="58" t="s">
        <v>110</v>
      </c>
      <c r="C38" s="57"/>
      <c r="D38" s="62">
        <v>0</v>
      </c>
      <c r="E38" s="64">
        <v>3669945</v>
      </c>
    </row>
    <row r="39" spans="1:6" s="1" customFormat="1" ht="12.75">
      <c r="B39" s="58" t="s">
        <v>96</v>
      </c>
      <c r="C39" s="57"/>
      <c r="D39" s="62">
        <v>6932704</v>
      </c>
      <c r="E39" s="64">
        <v>5217268</v>
      </c>
    </row>
    <row r="40" spans="1:6" s="1" customFormat="1" ht="12.75">
      <c r="B40" s="31" t="s">
        <v>97</v>
      </c>
      <c r="C40" s="57"/>
      <c r="D40" s="63">
        <f>SUM(D41:D48)</f>
        <v>-104959739.34838</v>
      </c>
      <c r="E40" s="127">
        <f>SUM(E41:E48)</f>
        <v>-349028808.68327999</v>
      </c>
    </row>
    <row r="41" spans="1:6" s="1" customFormat="1" ht="12.75">
      <c r="B41" s="58" t="s">
        <v>111</v>
      </c>
      <c r="C41" s="57"/>
      <c r="D41" s="62">
        <v>-72187753.453480005</v>
      </c>
      <c r="E41" s="64">
        <v>-54692037.819499999</v>
      </c>
    </row>
    <row r="42" spans="1:6" s="1" customFormat="1" ht="12.75">
      <c r="B42" s="58" t="s">
        <v>112</v>
      </c>
      <c r="C42" s="57"/>
      <c r="D42" s="62">
        <v>-429266.89489999996</v>
      </c>
      <c r="E42" s="64">
        <v>-63781.921000000002</v>
      </c>
    </row>
    <row r="43" spans="1:6" s="1" customFormat="1" ht="12.75">
      <c r="B43" s="58" t="s">
        <v>113</v>
      </c>
      <c r="C43" s="57"/>
      <c r="D43" s="62">
        <v>0</v>
      </c>
      <c r="E43" s="64">
        <v>-3768766.4</v>
      </c>
    </row>
    <row r="44" spans="1:6" s="1" customFormat="1" ht="12.75">
      <c r="B44" s="59" t="s">
        <v>114</v>
      </c>
      <c r="C44" s="57"/>
      <c r="D44" s="62">
        <v>-7556910</v>
      </c>
      <c r="E44" s="64">
        <v>-5641500</v>
      </c>
    </row>
    <row r="45" spans="1:6" s="1" customFormat="1" ht="12.75">
      <c r="B45" s="59" t="s">
        <v>115</v>
      </c>
      <c r="C45" s="57"/>
      <c r="D45" s="62">
        <v>78386</v>
      </c>
      <c r="E45" s="64">
        <v>-251387478</v>
      </c>
    </row>
    <row r="46" spans="1:6" s="1" customFormat="1" ht="12.75">
      <c r="B46" s="58" t="s">
        <v>116</v>
      </c>
      <c r="C46" s="57"/>
      <c r="D46" s="62">
        <v>-19408211</v>
      </c>
      <c r="E46" s="64">
        <v>-29512197.908220001</v>
      </c>
    </row>
    <row r="47" spans="1:6" s="1" customFormat="1" ht="25.5">
      <c r="B47" s="58" t="s">
        <v>117</v>
      </c>
      <c r="C47" s="57"/>
      <c r="D47" s="62">
        <v>0</v>
      </c>
      <c r="E47" s="64">
        <v>0</v>
      </c>
    </row>
    <row r="48" spans="1:6" s="1" customFormat="1" ht="12.75">
      <c r="B48" s="58" t="s">
        <v>105</v>
      </c>
      <c r="C48" s="57"/>
      <c r="D48" s="62">
        <v>-5455984</v>
      </c>
      <c r="E48" s="64">
        <f>-3770847.63456-192199</f>
        <v>-3963046.6345600002</v>
      </c>
    </row>
    <row r="49" spans="2:7" s="1" customFormat="1" ht="13.5" thickBot="1">
      <c r="B49" s="23"/>
      <c r="C49" s="5"/>
      <c r="D49" s="69"/>
      <c r="E49" s="126"/>
    </row>
    <row r="50" spans="2:7" s="1" customFormat="1" ht="12.75">
      <c r="B50" s="22"/>
      <c r="C50" s="57"/>
      <c r="D50" s="50"/>
      <c r="E50" s="129"/>
    </row>
    <row r="51" spans="2:7" s="1" customFormat="1" ht="25.5">
      <c r="B51" s="43" t="s">
        <v>118</v>
      </c>
      <c r="C51" s="57"/>
      <c r="D51" s="63">
        <f>D32+D40</f>
        <v>-74253150.348379999</v>
      </c>
      <c r="E51" s="127">
        <f>E32+E40</f>
        <v>-280818919.32095003</v>
      </c>
      <c r="F51" s="1">
        <v>-280626721</v>
      </c>
      <c r="G51" s="1">
        <f>E51-F51</f>
        <v>-192198.32095003128</v>
      </c>
    </row>
    <row r="52" spans="2:7" s="1" customFormat="1" ht="12.75">
      <c r="D52" s="66"/>
      <c r="E52" s="115"/>
    </row>
    <row r="53" spans="2:7" s="1" customFormat="1" ht="25.5">
      <c r="B53" s="43" t="s">
        <v>156</v>
      </c>
      <c r="D53" s="63">
        <v>-9961525.1681699995</v>
      </c>
      <c r="E53" s="127">
        <v>-5335318.7425199989</v>
      </c>
    </row>
    <row r="54" spans="2:7" s="1" customFormat="1" ht="13.5" thickBot="1">
      <c r="B54" s="23"/>
      <c r="C54" s="5"/>
      <c r="D54" s="69"/>
      <c r="E54" s="126"/>
    </row>
    <row r="55" spans="2:7" s="1" customFormat="1" ht="12.75">
      <c r="B55" s="59"/>
      <c r="C55" s="57"/>
      <c r="D55" s="49"/>
      <c r="E55" s="117"/>
    </row>
    <row r="56" spans="2:7" s="1" customFormat="1" ht="12.75">
      <c r="B56" s="43" t="s">
        <v>119</v>
      </c>
      <c r="C56" s="57"/>
      <c r="D56" s="49"/>
      <c r="E56" s="117"/>
    </row>
    <row r="57" spans="2:7" s="1" customFormat="1" ht="12.75">
      <c r="B57" s="31" t="s">
        <v>90</v>
      </c>
      <c r="C57" s="57"/>
      <c r="D57" s="50">
        <f>SUM(D58:D64)</f>
        <v>105829484.80909</v>
      </c>
      <c r="E57" s="129">
        <f>SUM(E58:E64)</f>
        <v>237374753.88621998</v>
      </c>
    </row>
    <row r="58" spans="2:7" s="1" customFormat="1" ht="12.75">
      <c r="B58" s="58" t="s">
        <v>120</v>
      </c>
      <c r="C58" s="57"/>
      <c r="D58" s="62">
        <v>0</v>
      </c>
      <c r="E58" s="64">
        <v>21418117</v>
      </c>
    </row>
    <row r="59" spans="2:7" s="1" customFormat="1" ht="12.75">
      <c r="B59" s="58" t="s">
        <v>121</v>
      </c>
      <c r="C59" s="57"/>
      <c r="D59" s="62" t="s">
        <v>19</v>
      </c>
      <c r="E59" s="64">
        <v>0</v>
      </c>
    </row>
    <row r="60" spans="2:7" s="1" customFormat="1" ht="12.75">
      <c r="B60" s="58" t="s">
        <v>122</v>
      </c>
      <c r="C60" s="57"/>
      <c r="D60" s="62">
        <v>101026062</v>
      </c>
      <c r="E60" s="64">
        <v>14738779.057220001</v>
      </c>
    </row>
    <row r="61" spans="2:7" s="1" customFormat="1" ht="12.75">
      <c r="B61" s="58" t="s">
        <v>123</v>
      </c>
      <c r="C61" s="57"/>
      <c r="D61" s="62">
        <v>4803422.8090899996</v>
      </c>
      <c r="E61" s="64">
        <v>201215219.829</v>
      </c>
    </row>
    <row r="62" spans="2:7" s="1" customFormat="1" ht="25.5">
      <c r="B62" s="58" t="s">
        <v>124</v>
      </c>
      <c r="C62" s="57"/>
      <c r="D62" s="62">
        <v>0</v>
      </c>
      <c r="E62" s="64">
        <v>0</v>
      </c>
    </row>
    <row r="63" spans="2:7" s="1" customFormat="1" ht="12.75">
      <c r="B63" s="58" t="s">
        <v>125</v>
      </c>
      <c r="C63" s="57"/>
      <c r="D63" s="62" t="s">
        <v>19</v>
      </c>
      <c r="E63" s="64">
        <v>0</v>
      </c>
    </row>
    <row r="64" spans="2:7" s="1" customFormat="1" ht="12.75">
      <c r="B64" s="58" t="s">
        <v>96</v>
      </c>
      <c r="C64" s="57"/>
      <c r="D64" s="62">
        <v>0</v>
      </c>
      <c r="E64" s="64">
        <v>2638</v>
      </c>
    </row>
    <row r="65" spans="2:5" s="1" customFormat="1" ht="12.75">
      <c r="B65" s="31" t="s">
        <v>97</v>
      </c>
      <c r="C65" s="57"/>
      <c r="D65" s="63">
        <f>SUM(D66:D72)</f>
        <v>-70437171.513619989</v>
      </c>
      <c r="E65" s="127">
        <f>SUM(E66:E72)</f>
        <v>-18817465.729899999</v>
      </c>
    </row>
    <row r="66" spans="2:5" s="1" customFormat="1" ht="12.75">
      <c r="B66" s="58" t="s">
        <v>126</v>
      </c>
      <c r="C66" s="57"/>
      <c r="D66" s="62">
        <v>-58745369</v>
      </c>
      <c r="E66" s="64">
        <v>-5908150</v>
      </c>
    </row>
    <row r="67" spans="2:5" s="1" customFormat="1" ht="12.75">
      <c r="B67" s="58" t="s">
        <v>127</v>
      </c>
      <c r="C67" s="57"/>
      <c r="D67" s="62">
        <v>-6639706.8266199995</v>
      </c>
      <c r="E67" s="64">
        <v>-4073371</v>
      </c>
    </row>
    <row r="68" spans="2:5" s="1" customFormat="1" ht="25.5">
      <c r="B68" s="58" t="s">
        <v>128</v>
      </c>
      <c r="C68" s="57"/>
      <c r="D68" s="62">
        <v>-139381.68699999992</v>
      </c>
      <c r="E68" s="64">
        <v>0</v>
      </c>
    </row>
    <row r="69" spans="2:5" s="1" customFormat="1" ht="12.75">
      <c r="B69" s="58" t="s">
        <v>129</v>
      </c>
      <c r="C69" s="57"/>
      <c r="D69" s="62"/>
      <c r="E69" s="64"/>
    </row>
    <row r="70" spans="2:5" s="1" customFormat="1" ht="12.75">
      <c r="B70" s="58" t="s">
        <v>130</v>
      </c>
      <c r="C70" s="57"/>
      <c r="D70" s="62">
        <v>-4781073</v>
      </c>
      <c r="E70" s="64">
        <v>-8170604</v>
      </c>
    </row>
    <row r="71" spans="2:5" s="1" customFormat="1" ht="12.75">
      <c r="B71" s="58" t="s">
        <v>131</v>
      </c>
      <c r="C71" s="57"/>
      <c r="D71" s="62">
        <v>-128141</v>
      </c>
      <c r="E71" s="64">
        <v>-113391</v>
      </c>
    </row>
    <row r="72" spans="2:5" s="1" customFormat="1" ht="12.75">
      <c r="B72" s="58" t="s">
        <v>105</v>
      </c>
      <c r="C72" s="57"/>
      <c r="D72" s="62">
        <v>-3500</v>
      </c>
      <c r="E72" s="64">
        <v>-551949.72990000003</v>
      </c>
    </row>
    <row r="73" spans="2:5" s="1" customFormat="1" ht="13.5" thickBot="1">
      <c r="B73" s="23"/>
      <c r="C73" s="5"/>
      <c r="D73" s="69"/>
      <c r="E73" s="126"/>
    </row>
    <row r="74" spans="2:5" s="1" customFormat="1" ht="12.75">
      <c r="B74" s="22"/>
      <c r="C74" s="57"/>
      <c r="D74" s="50"/>
      <c r="E74" s="129"/>
    </row>
    <row r="75" spans="2:5" s="1" customFormat="1" ht="12.75">
      <c r="B75" s="43" t="s">
        <v>132</v>
      </c>
      <c r="C75" s="57"/>
      <c r="D75" s="63">
        <f>D57+D65</f>
        <v>35392313.295470014</v>
      </c>
      <c r="E75" s="127">
        <f>E57+E65</f>
        <v>218557288.15631998</v>
      </c>
    </row>
    <row r="76" spans="2:5" s="1" customFormat="1" ht="12.75">
      <c r="D76" s="66"/>
      <c r="E76" s="115"/>
    </row>
    <row r="77" spans="2:5" s="1" customFormat="1" ht="25.5">
      <c r="B77" s="43" t="s">
        <v>145</v>
      </c>
      <c r="D77" s="63">
        <v>2721804.409</v>
      </c>
      <c r="E77" s="127">
        <v>2285835.6529999999</v>
      </c>
    </row>
    <row r="78" spans="2:5" s="1" customFormat="1" ht="13.5" thickBot="1">
      <c r="B78" s="24"/>
      <c r="C78" s="5"/>
      <c r="D78" s="70"/>
      <c r="E78" s="130"/>
    </row>
    <row r="79" spans="2:5" s="1" customFormat="1" ht="12.75">
      <c r="B79" s="22"/>
      <c r="C79" s="57"/>
      <c r="D79" s="50"/>
      <c r="E79" s="129"/>
    </row>
    <row r="80" spans="2:5" s="1" customFormat="1" ht="25.5">
      <c r="B80" s="43" t="s">
        <v>133</v>
      </c>
      <c r="C80" s="57"/>
      <c r="D80" s="63">
        <v>1710611.80195</v>
      </c>
      <c r="E80" s="127">
        <v>17355000</v>
      </c>
    </row>
    <row r="81" spans="2:8" s="1" customFormat="1" ht="25.5">
      <c r="B81" s="43" t="s">
        <v>152</v>
      </c>
      <c r="C81" s="57"/>
      <c r="D81" s="63">
        <f>D80+D75+D51+D26</f>
        <v>-3311754.6628000364</v>
      </c>
      <c r="E81" s="127">
        <f>E80+E75+E51+E26</f>
        <v>1750821.9022599459</v>
      </c>
    </row>
    <row r="82" spans="2:8" s="1" customFormat="1" ht="12.75">
      <c r="B82" s="59"/>
      <c r="C82" s="57"/>
      <c r="D82" s="49"/>
      <c r="E82" s="117"/>
    </row>
    <row r="83" spans="2:8" s="1" customFormat="1" ht="12.75">
      <c r="B83" s="43" t="s">
        <v>153</v>
      </c>
      <c r="C83" s="57"/>
      <c r="D83" s="63">
        <f>D28+D53+D77</f>
        <v>-1016522.7591699995</v>
      </c>
      <c r="E83" s="127">
        <f>E28+E53+E77</f>
        <v>800546.55002000555</v>
      </c>
    </row>
    <row r="84" spans="2:8">
      <c r="B84" s="59"/>
      <c r="C84" s="57"/>
      <c r="D84" s="49"/>
      <c r="E84" s="117"/>
    </row>
    <row r="85" spans="2:8">
      <c r="B85" s="59"/>
      <c r="C85" s="57"/>
      <c r="D85" s="49"/>
      <c r="E85" s="117"/>
    </row>
    <row r="86" spans="2:8">
      <c r="B86" s="68" t="s">
        <v>134</v>
      </c>
      <c r="C86" s="67"/>
      <c r="D86" s="49">
        <v>20582394</v>
      </c>
      <c r="E86" s="117">
        <v>15241998</v>
      </c>
    </row>
    <row r="87" spans="2:8">
      <c r="B87" s="68" t="s">
        <v>155</v>
      </c>
      <c r="C87" s="67"/>
      <c r="D87" s="49">
        <v>1075773</v>
      </c>
      <c r="E87" s="117">
        <v>192199</v>
      </c>
    </row>
    <row r="88" spans="2:8" ht="15.75" thickBot="1">
      <c r="B88" s="58"/>
      <c r="C88" s="57"/>
      <c r="G88" s="44"/>
      <c r="H88" s="44"/>
    </row>
    <row r="89" spans="2:8">
      <c r="B89" s="33"/>
      <c r="C89" s="34"/>
      <c r="D89" s="119"/>
      <c r="E89" s="119"/>
      <c r="F89" s="44"/>
      <c r="G89" s="44"/>
      <c r="H89" s="133"/>
    </row>
    <row r="90" spans="2:8">
      <c r="B90" s="50" t="s">
        <v>135</v>
      </c>
      <c r="C90" s="132"/>
      <c r="D90" s="50">
        <f>Ф1!C24</f>
        <v>15069654</v>
      </c>
      <c r="E90" s="129">
        <f>17985564.54137-E92</f>
        <v>15330761.919509996</v>
      </c>
      <c r="G90" s="131"/>
    </row>
    <row r="91" spans="2:8">
      <c r="B91" s="50"/>
      <c r="C91" s="132"/>
      <c r="D91" s="50"/>
      <c r="E91" s="129"/>
    </row>
    <row r="92" spans="2:8" ht="26.25">
      <c r="B92" s="50" t="s">
        <v>154</v>
      </c>
      <c r="C92" s="132"/>
      <c r="D92" s="50">
        <v>2260235.3046500124</v>
      </c>
      <c r="E92" s="129">
        <v>2654802.6218600054</v>
      </c>
    </row>
    <row r="93" spans="2:8" ht="15.75" thickBot="1">
      <c r="B93" s="35"/>
      <c r="C93" s="11"/>
      <c r="D93" s="71"/>
      <c r="E93" s="121"/>
    </row>
    <row r="94" spans="2:8" ht="15.75" thickTop="1">
      <c r="B94" s="1"/>
      <c r="C94" s="1"/>
      <c r="D94" s="61"/>
      <c r="E94" s="122"/>
    </row>
    <row r="95" spans="2:8">
      <c r="D95" s="62"/>
      <c r="E95" s="64"/>
    </row>
    <row r="97" spans="3:5">
      <c r="C97" s="72"/>
      <c r="D97" s="62"/>
      <c r="E97" s="64"/>
    </row>
    <row r="99" spans="3:5">
      <c r="D99" s="120"/>
      <c r="E99" s="123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48"/>
  <sheetViews>
    <sheetView workbookViewId="0">
      <selection activeCell="A40" sqref="A40"/>
    </sheetView>
  </sheetViews>
  <sheetFormatPr defaultRowHeight="15"/>
  <cols>
    <col min="1" max="1" width="40.28515625" customWidth="1"/>
    <col min="3" max="3" width="13.42578125" bestFit="1" customWidth="1"/>
    <col min="4" max="4" width="12.28515625" bestFit="1" customWidth="1"/>
    <col min="5" max="5" width="12.7109375" bestFit="1" customWidth="1"/>
    <col min="6" max="6" width="13.42578125" bestFit="1" customWidth="1"/>
    <col min="7" max="7" width="11.28515625" bestFit="1" customWidth="1"/>
    <col min="8" max="8" width="13.42578125" bestFit="1" customWidth="1"/>
    <col min="9" max="9" width="9.5703125" bestFit="1" customWidth="1"/>
  </cols>
  <sheetData>
    <row r="1" spans="1:8" s="1" customFormat="1" ht="12.75">
      <c r="A1" s="142"/>
      <c r="B1" s="143"/>
      <c r="C1" s="143"/>
      <c r="D1" s="143"/>
      <c r="E1" s="143"/>
      <c r="F1" s="143"/>
      <c r="G1" s="15"/>
      <c r="H1" s="15"/>
    </row>
    <row r="2" spans="1:8" s="1" customFormat="1" ht="12.75">
      <c r="A2" s="142"/>
      <c r="B2" s="143"/>
      <c r="C2" s="144"/>
      <c r="D2" s="144"/>
      <c r="E2" s="144"/>
      <c r="F2" s="144"/>
      <c r="G2" s="15"/>
      <c r="H2" s="15"/>
    </row>
    <row r="3" spans="1:8" s="1" customFormat="1" ht="12.75">
      <c r="A3" s="142"/>
      <c r="B3" s="143"/>
      <c r="C3" s="144" t="s">
        <v>74</v>
      </c>
      <c r="D3" s="144"/>
      <c r="E3" s="144"/>
      <c r="F3" s="144"/>
      <c r="G3" s="15" t="s">
        <v>75</v>
      </c>
      <c r="H3" s="15" t="s">
        <v>79</v>
      </c>
    </row>
    <row r="4" spans="1:8" s="1" customFormat="1" ht="13.5" thickBot="1">
      <c r="A4" s="10"/>
      <c r="B4" s="13"/>
      <c r="C4" s="17"/>
      <c r="D4" s="17"/>
      <c r="E4" s="17"/>
      <c r="F4" s="17"/>
      <c r="G4" s="15" t="s">
        <v>76</v>
      </c>
      <c r="H4" s="7"/>
    </row>
    <row r="5" spans="1:8" s="1" customFormat="1" ht="12.75">
      <c r="A5" s="10"/>
      <c r="B5" s="13"/>
      <c r="C5" s="15"/>
      <c r="D5" s="15"/>
      <c r="E5" s="15"/>
      <c r="F5" s="15"/>
      <c r="G5" s="15" t="s">
        <v>77</v>
      </c>
      <c r="H5" s="7"/>
    </row>
    <row r="6" spans="1:8" s="1" customFormat="1" ht="12.75">
      <c r="A6" s="136" t="s">
        <v>0</v>
      </c>
      <c r="B6" s="138"/>
      <c r="C6" s="15" t="s">
        <v>80</v>
      </c>
      <c r="D6" s="15" t="s">
        <v>82</v>
      </c>
      <c r="E6" s="140" t="s">
        <v>85</v>
      </c>
      <c r="F6" s="140" t="s">
        <v>86</v>
      </c>
      <c r="G6" s="15" t="s">
        <v>78</v>
      </c>
      <c r="H6" s="7"/>
    </row>
    <row r="7" spans="1:8" s="1" customFormat="1" ht="12.75">
      <c r="A7" s="136"/>
      <c r="B7" s="138"/>
      <c r="C7" s="15" t="s">
        <v>81</v>
      </c>
      <c r="D7" s="15" t="s">
        <v>83</v>
      </c>
      <c r="E7" s="140"/>
      <c r="F7" s="140"/>
      <c r="G7" s="7"/>
      <c r="H7" s="7"/>
    </row>
    <row r="8" spans="1:8" s="1" customFormat="1" ht="13.5" thickBot="1">
      <c r="A8" s="137"/>
      <c r="B8" s="139"/>
      <c r="C8" s="7"/>
      <c r="D8" s="15" t="s">
        <v>84</v>
      </c>
      <c r="E8" s="141"/>
      <c r="F8" s="141"/>
      <c r="G8" s="18"/>
      <c r="H8" s="18"/>
    </row>
    <row r="9" spans="1:8" s="1" customFormat="1" ht="12.75">
      <c r="A9" s="19"/>
      <c r="B9" s="20"/>
      <c r="C9" s="21"/>
      <c r="D9" s="21"/>
      <c r="E9" s="21"/>
      <c r="F9" s="21"/>
      <c r="G9" s="36"/>
      <c r="H9" s="36"/>
    </row>
    <row r="10" spans="1:8" s="1" customFormat="1" ht="12.75">
      <c r="A10" s="22" t="s">
        <v>146</v>
      </c>
      <c r="B10" s="2"/>
      <c r="C10" s="50">
        <v>233946269</v>
      </c>
      <c r="D10" s="50">
        <v>75308815</v>
      </c>
      <c r="E10" s="50">
        <v>72276222</v>
      </c>
      <c r="F10" s="50">
        <f>SUM(C10:E10)</f>
        <v>381531306</v>
      </c>
      <c r="G10" s="50">
        <v>3021709</v>
      </c>
      <c r="H10" s="50">
        <f>F10+G10</f>
        <v>384553015</v>
      </c>
    </row>
    <row r="11" spans="1:8" s="1" customFormat="1" ht="13.5" thickBot="1">
      <c r="A11" s="23"/>
      <c r="B11" s="5"/>
      <c r="C11" s="4"/>
      <c r="D11" s="4"/>
      <c r="E11" s="4"/>
      <c r="F11" s="4"/>
      <c r="G11" s="4"/>
      <c r="H11" s="4"/>
    </row>
    <row r="12" spans="1:8" s="1" customFormat="1" ht="12.75">
      <c r="A12" s="32"/>
      <c r="B12" s="2"/>
      <c r="C12" s="39"/>
      <c r="D12" s="39"/>
      <c r="E12" s="39"/>
      <c r="F12" s="39"/>
      <c r="G12" s="39"/>
      <c r="H12" s="39"/>
    </row>
    <row r="13" spans="1:8" s="1" customFormat="1" ht="12.75">
      <c r="A13" s="32" t="s">
        <v>164</v>
      </c>
      <c r="B13" s="2"/>
      <c r="C13" s="62">
        <v>0</v>
      </c>
      <c r="D13" s="62">
        <v>0</v>
      </c>
      <c r="E13" s="62">
        <v>15946974</v>
      </c>
      <c r="F13" s="62">
        <f>SUM(C13:E13)</f>
        <v>15946974</v>
      </c>
      <c r="G13" s="62">
        <v>-2696379</v>
      </c>
      <c r="H13" s="62">
        <f>F13+G13</f>
        <v>13250595</v>
      </c>
    </row>
    <row r="14" spans="1:8" s="1" customFormat="1" ht="12.75">
      <c r="A14" s="32" t="s">
        <v>165</v>
      </c>
      <c r="B14" s="2"/>
      <c r="C14" s="62">
        <v>0</v>
      </c>
      <c r="D14" s="62">
        <v>-152764</v>
      </c>
      <c r="E14" s="62">
        <v>0</v>
      </c>
      <c r="F14" s="62">
        <f>SUM(C14:E14)</f>
        <v>-152764</v>
      </c>
      <c r="G14" s="62">
        <v>0</v>
      </c>
      <c r="H14" s="62">
        <f>F14+G14</f>
        <v>-152764</v>
      </c>
    </row>
    <row r="15" spans="1:8" s="1" customFormat="1" ht="13.5" thickBot="1">
      <c r="A15" s="23"/>
      <c r="B15" s="5"/>
      <c r="C15" s="4"/>
      <c r="D15" s="4"/>
      <c r="E15" s="42"/>
      <c r="F15" s="42"/>
      <c r="G15" s="42"/>
      <c r="H15" s="42"/>
    </row>
    <row r="16" spans="1:8" s="1" customFormat="1" ht="12.75">
      <c r="A16" s="32"/>
      <c r="B16" s="2"/>
      <c r="C16" s="38"/>
      <c r="D16" s="38"/>
      <c r="E16" s="41"/>
      <c r="F16" s="41"/>
      <c r="G16" s="41"/>
      <c r="H16" s="41"/>
    </row>
    <row r="17" spans="1:8" s="1" customFormat="1" ht="12.75">
      <c r="A17" s="32" t="s">
        <v>166</v>
      </c>
      <c r="B17" s="2"/>
      <c r="C17" s="62">
        <f>SUM(C13:C14)</f>
        <v>0</v>
      </c>
      <c r="D17" s="62">
        <f t="shared" ref="D17:G17" si="0">SUM(D13:D14)</f>
        <v>-152764</v>
      </c>
      <c r="E17" s="62">
        <f t="shared" si="0"/>
        <v>15946974</v>
      </c>
      <c r="F17" s="62">
        <f t="shared" si="0"/>
        <v>15794210</v>
      </c>
      <c r="G17" s="62">
        <f t="shared" si="0"/>
        <v>-2696379</v>
      </c>
      <c r="H17" s="62">
        <f>SUM(F17:G17)</f>
        <v>13097831</v>
      </c>
    </row>
    <row r="18" spans="1:8" s="1" customFormat="1" ht="13.5" thickBot="1">
      <c r="A18" s="23"/>
      <c r="B18" s="5"/>
      <c r="C18" s="4"/>
      <c r="D18" s="4"/>
      <c r="E18" s="4"/>
      <c r="F18" s="4"/>
      <c r="G18" s="4"/>
      <c r="H18" s="4"/>
    </row>
    <row r="19" spans="1:8" s="1" customFormat="1" ht="12.75">
      <c r="A19" s="32"/>
      <c r="B19" s="2"/>
      <c r="C19" s="38"/>
      <c r="D19" s="38"/>
      <c r="E19" s="38"/>
      <c r="F19" s="38"/>
      <c r="G19" s="38"/>
      <c r="H19" s="38"/>
    </row>
    <row r="20" spans="1:8" s="1" customFormat="1" ht="12.75">
      <c r="A20" s="32" t="s">
        <v>87</v>
      </c>
      <c r="B20" s="2"/>
      <c r="C20" s="62">
        <v>21418117</v>
      </c>
      <c r="D20" s="62">
        <v>0</v>
      </c>
      <c r="E20" s="62">
        <v>0</v>
      </c>
      <c r="F20" s="62">
        <f>SUM(C20:E20)</f>
        <v>21418117</v>
      </c>
      <c r="G20" s="62">
        <v>0</v>
      </c>
      <c r="H20" s="62">
        <f t="shared" ref="H20:H24" si="1">SUM(F20:G20)</f>
        <v>21418117</v>
      </c>
    </row>
    <row r="21" spans="1:8" s="1" customFormat="1" ht="25.5">
      <c r="A21" s="32" t="s">
        <v>149</v>
      </c>
      <c r="B21" s="2"/>
      <c r="C21" s="62">
        <v>0</v>
      </c>
      <c r="D21" s="62">
        <v>-20162954</v>
      </c>
      <c r="E21" s="62">
        <v>0</v>
      </c>
      <c r="F21" s="62">
        <f t="shared" ref="F21:F24" si="2">SUM(C21:E21)</f>
        <v>-20162954</v>
      </c>
      <c r="G21" s="62">
        <v>1812954</v>
      </c>
      <c r="H21" s="62">
        <f t="shared" si="1"/>
        <v>-18350000</v>
      </c>
    </row>
    <row r="22" spans="1:8" s="1" customFormat="1" ht="25.5">
      <c r="A22" s="40" t="s">
        <v>138</v>
      </c>
      <c r="B22" s="37"/>
      <c r="C22" s="62">
        <v>0</v>
      </c>
      <c r="D22" s="62">
        <v>18922380</v>
      </c>
      <c r="E22" s="62">
        <v>0</v>
      </c>
      <c r="F22" s="62">
        <f t="shared" si="2"/>
        <v>18922380</v>
      </c>
      <c r="G22" s="62">
        <v>0</v>
      </c>
      <c r="H22" s="62">
        <f t="shared" si="1"/>
        <v>18922380</v>
      </c>
    </row>
    <row r="23" spans="1:8" s="1" customFormat="1" ht="25.5">
      <c r="A23" s="59" t="s">
        <v>150</v>
      </c>
      <c r="B23" s="57"/>
      <c r="C23" s="62">
        <v>100000000</v>
      </c>
      <c r="D23" s="62">
        <f>-D22</f>
        <v>-18922380</v>
      </c>
      <c r="E23" s="62">
        <v>501093</v>
      </c>
      <c r="F23" s="62">
        <f t="shared" si="2"/>
        <v>81578713</v>
      </c>
      <c r="G23" s="62">
        <v>0</v>
      </c>
      <c r="H23" s="62">
        <f t="shared" si="1"/>
        <v>81578713</v>
      </c>
    </row>
    <row r="24" spans="1:8" s="1" customFormat="1" ht="12.75">
      <c r="A24" s="59" t="s">
        <v>88</v>
      </c>
      <c r="B24" s="57"/>
      <c r="C24" s="62">
        <v>0</v>
      </c>
      <c r="D24" s="62">
        <v>0</v>
      </c>
      <c r="E24" s="62">
        <v>-8170605</v>
      </c>
      <c r="F24" s="62">
        <f t="shared" si="2"/>
        <v>-8170605</v>
      </c>
      <c r="G24" s="62">
        <v>0</v>
      </c>
      <c r="H24" s="62">
        <f t="shared" si="1"/>
        <v>-8170605</v>
      </c>
    </row>
    <row r="25" spans="1:8" s="1" customFormat="1" ht="12.75">
      <c r="A25" s="22"/>
      <c r="B25" s="37"/>
      <c r="C25" s="62"/>
      <c r="D25" s="49"/>
      <c r="E25" s="49"/>
      <c r="F25" s="49"/>
      <c r="G25" s="49"/>
      <c r="H25" s="49"/>
    </row>
    <row r="26" spans="1:8" s="1" customFormat="1" ht="12.75">
      <c r="A26" s="22" t="s">
        <v>147</v>
      </c>
      <c r="B26" s="14"/>
      <c r="C26" s="50">
        <f>SUM(C10,C17,C20:C24)</f>
        <v>355364386</v>
      </c>
      <c r="D26" s="50">
        <f t="shared" ref="D26:G26" si="3">SUM(D10,D17,D20:D24)</f>
        <v>54993097</v>
      </c>
      <c r="E26" s="50">
        <f t="shared" si="3"/>
        <v>80553684</v>
      </c>
      <c r="F26" s="50">
        <f t="shared" si="3"/>
        <v>490911167</v>
      </c>
      <c r="G26" s="50">
        <f t="shared" si="3"/>
        <v>2138284</v>
      </c>
      <c r="H26" s="50">
        <f>SUM(H10,H17,H20:H24)</f>
        <v>493049451</v>
      </c>
    </row>
    <row r="27" spans="1:8" s="1" customFormat="1" ht="13.5" thickBot="1">
      <c r="A27" s="25"/>
      <c r="B27" s="8"/>
      <c r="C27" s="12"/>
      <c r="D27" s="12"/>
      <c r="E27" s="12"/>
      <c r="F27" s="12"/>
      <c r="G27" s="12"/>
      <c r="H27" s="12"/>
    </row>
    <row r="28" spans="1:8" s="1" customFormat="1" ht="13.5" thickTop="1">
      <c r="A28" s="22"/>
      <c r="B28" s="14"/>
      <c r="C28" s="36"/>
      <c r="D28" s="36"/>
      <c r="E28" s="36"/>
      <c r="F28" s="36"/>
      <c r="G28" s="3"/>
      <c r="H28" s="36"/>
    </row>
    <row r="29" spans="1:8" s="1" customFormat="1" ht="12.75">
      <c r="A29" s="22" t="s">
        <v>148</v>
      </c>
      <c r="B29" s="14"/>
      <c r="C29" s="50">
        <f>C26</f>
        <v>355364386</v>
      </c>
      <c r="D29" s="50">
        <f t="shared" ref="D29:H29" si="4">D26</f>
        <v>54993097</v>
      </c>
      <c r="E29" s="50">
        <f t="shared" si="4"/>
        <v>80553684</v>
      </c>
      <c r="F29" s="50">
        <f t="shared" si="4"/>
        <v>490911167</v>
      </c>
      <c r="G29" s="50">
        <f t="shared" si="4"/>
        <v>2138284</v>
      </c>
      <c r="H29" s="50">
        <f t="shared" si="4"/>
        <v>493049451</v>
      </c>
    </row>
    <row r="30" spans="1:8" s="1" customFormat="1" ht="13.5" thickBot="1">
      <c r="A30" s="25"/>
      <c r="B30" s="8"/>
      <c r="C30" s="12"/>
      <c r="D30" s="12"/>
      <c r="E30" s="12"/>
      <c r="F30" s="12"/>
      <c r="G30" s="12"/>
      <c r="H30" s="27"/>
    </row>
    <row r="31" spans="1:8" s="1" customFormat="1" ht="13.5" thickTop="1">
      <c r="A31" s="22"/>
      <c r="B31" s="2"/>
      <c r="C31" s="36"/>
      <c r="D31" s="36"/>
      <c r="E31" s="36"/>
      <c r="F31" s="36"/>
      <c r="G31" s="36"/>
      <c r="H31" s="26"/>
    </row>
    <row r="32" spans="1:8" s="1" customFormat="1" ht="12.75">
      <c r="A32" s="32" t="s">
        <v>167</v>
      </c>
      <c r="B32" s="2"/>
      <c r="C32" s="62">
        <v>0</v>
      </c>
      <c r="D32" s="62">
        <v>0</v>
      </c>
      <c r="E32" s="49">
        <f>Ф2!C39</f>
        <v>-39801331.482152015</v>
      </c>
      <c r="F32" s="49">
        <f>SUM(C32:E32)</f>
        <v>-39801331.482152015</v>
      </c>
      <c r="G32" s="49">
        <f>Ф2!C48</f>
        <v>418916.65957201598</v>
      </c>
      <c r="H32" s="49">
        <f>SUM(F32:G32)</f>
        <v>-39382414.822580002</v>
      </c>
    </row>
    <row r="33" spans="1:8" s="1" customFormat="1" ht="12.75">
      <c r="A33" s="32" t="s">
        <v>165</v>
      </c>
      <c r="B33" s="2"/>
      <c r="C33" s="62">
        <v>0</v>
      </c>
      <c r="D33" s="62">
        <v>-34858</v>
      </c>
      <c r="E33" s="62">
        <v>0</v>
      </c>
      <c r="F33" s="62">
        <f>SUM(C33:E33)</f>
        <v>-34858</v>
      </c>
      <c r="G33" s="62">
        <v>0</v>
      </c>
      <c r="H33" s="62">
        <v>0</v>
      </c>
    </row>
    <row r="34" spans="1:8" s="1" customFormat="1" ht="13.5" thickBot="1">
      <c r="A34" s="23"/>
      <c r="B34" s="5"/>
      <c r="C34" s="4"/>
      <c r="D34" s="4"/>
      <c r="E34" s="4"/>
      <c r="F34" s="4"/>
      <c r="G34" s="4"/>
      <c r="H34" s="29"/>
    </row>
    <row r="35" spans="1:8" s="1" customFormat="1" ht="12.75">
      <c r="A35" s="32"/>
      <c r="B35" s="2"/>
      <c r="C35" s="3"/>
      <c r="D35" s="3"/>
      <c r="E35" s="3"/>
      <c r="F35" s="3"/>
      <c r="G35" s="3"/>
      <c r="H35" s="28"/>
    </row>
    <row r="36" spans="1:8" s="1" customFormat="1" ht="12.75">
      <c r="A36" s="32" t="s">
        <v>166</v>
      </c>
      <c r="B36" s="2"/>
      <c r="C36" s="62">
        <f t="shared" ref="C36:H36" si="5">SUM(C32:C33)</f>
        <v>0</v>
      </c>
      <c r="D36" s="62">
        <f t="shared" si="5"/>
        <v>-34858</v>
      </c>
      <c r="E36" s="62">
        <f>SUM(E32:E33)</f>
        <v>-39801331.482152015</v>
      </c>
      <c r="F36" s="62">
        <f t="shared" si="5"/>
        <v>-39836189.482152015</v>
      </c>
      <c r="G36" s="62">
        <f t="shared" si="5"/>
        <v>418916.65957201598</v>
      </c>
      <c r="H36" s="62">
        <f t="shared" si="5"/>
        <v>-39382414.822580002</v>
      </c>
    </row>
    <row r="37" spans="1:8" s="1" customFormat="1" ht="13.5" thickBot="1">
      <c r="A37" s="23"/>
      <c r="B37" s="5"/>
      <c r="C37" s="4"/>
      <c r="D37" s="4"/>
      <c r="E37" s="4"/>
      <c r="F37" s="4"/>
      <c r="G37" s="4"/>
      <c r="H37" s="29"/>
    </row>
    <row r="38" spans="1:8" s="1" customFormat="1" ht="12.75">
      <c r="A38" s="32"/>
      <c r="B38" s="2"/>
      <c r="C38" s="3"/>
      <c r="D38" s="3"/>
      <c r="E38" s="3"/>
      <c r="F38" s="3"/>
      <c r="G38" s="3"/>
      <c r="H38" s="28"/>
    </row>
    <row r="39" spans="1:8" s="1" customFormat="1" ht="12.75">
      <c r="A39" s="68" t="s">
        <v>87</v>
      </c>
      <c r="B39" s="67"/>
      <c r="C39" s="58">
        <v>286019</v>
      </c>
      <c r="D39" s="62">
        <v>0</v>
      </c>
      <c r="E39" s="62">
        <v>0</v>
      </c>
      <c r="F39" s="62">
        <f>SUM(C39:E39)</f>
        <v>286019</v>
      </c>
      <c r="G39" s="62">
        <v>0</v>
      </c>
      <c r="H39" s="62">
        <f t="shared" ref="H39:H40" si="6">SUM(F39:G39)</f>
        <v>286019</v>
      </c>
    </row>
    <row r="40" spans="1:8" s="1" customFormat="1" ht="12.75">
      <c r="A40" s="68" t="s">
        <v>88</v>
      </c>
      <c r="B40" s="67"/>
      <c r="C40" s="62">
        <v>0</v>
      </c>
      <c r="D40" s="62">
        <v>0</v>
      </c>
      <c r="E40" s="62">
        <v>-4781072.6560000004</v>
      </c>
      <c r="F40" s="62">
        <f>SUM(C40:E40)</f>
        <v>-4781072.6560000004</v>
      </c>
      <c r="G40" s="62">
        <v>0</v>
      </c>
      <c r="H40" s="62">
        <f t="shared" si="6"/>
        <v>-4781072.6560000004</v>
      </c>
    </row>
    <row r="41" spans="1:8" s="1" customFormat="1" ht="12.75">
      <c r="A41" s="68"/>
      <c r="B41" s="67"/>
      <c r="C41" s="58"/>
      <c r="D41" s="62"/>
      <c r="E41" s="62"/>
      <c r="F41" s="62"/>
      <c r="G41" s="62"/>
      <c r="H41" s="62"/>
    </row>
    <row r="42" spans="1:8" s="1" customFormat="1" ht="13.5" thickBot="1">
      <c r="A42" s="24"/>
      <c r="B42" s="16"/>
      <c r="C42" s="6"/>
      <c r="D42" s="6"/>
      <c r="E42" s="6"/>
      <c r="F42" s="6"/>
      <c r="G42" s="6"/>
      <c r="H42" s="30"/>
    </row>
    <row r="43" spans="1:8" s="1" customFormat="1" ht="12.75">
      <c r="A43" s="32"/>
      <c r="B43" s="2"/>
      <c r="C43" s="3"/>
      <c r="D43" s="3"/>
      <c r="E43" s="3"/>
      <c r="F43" s="3"/>
      <c r="G43" s="3"/>
      <c r="H43" s="28"/>
    </row>
    <row r="44" spans="1:8" s="1" customFormat="1" ht="12.75">
      <c r="A44" s="22" t="s">
        <v>163</v>
      </c>
      <c r="B44" s="14"/>
      <c r="C44" s="50">
        <f>C29+C36+C39</f>
        <v>355650405</v>
      </c>
      <c r="D44" s="50">
        <f>D29+D36+D3</f>
        <v>54958239</v>
      </c>
      <c r="E44" s="50">
        <f>E29+E36+E39+E40</f>
        <v>35971279.861847982</v>
      </c>
      <c r="F44" s="50">
        <f>F29+F36+F39+F40</f>
        <v>446579923.861848</v>
      </c>
      <c r="G44" s="50">
        <f>G29+G36+G39+G40</f>
        <v>2557200.659572016</v>
      </c>
      <c r="H44" s="50">
        <f>SUM(F44:G44)</f>
        <v>449137124.52142</v>
      </c>
    </row>
    <row r="45" spans="1:8" s="1" customFormat="1" ht="13.5" thickBot="1">
      <c r="A45" s="25"/>
      <c r="B45" s="8"/>
      <c r="C45" s="12"/>
      <c r="D45" s="12"/>
      <c r="E45" s="12"/>
      <c r="F45" s="12"/>
      <c r="G45" s="12"/>
      <c r="H45" s="12"/>
    </row>
    <row r="46" spans="1:8" s="1" customFormat="1" ht="13.5" thickTop="1"/>
    <row r="47" spans="1:8">
      <c r="C47" s="62">
        <f>C44-Ф1!C41</f>
        <v>0</v>
      </c>
      <c r="D47" s="62">
        <f>D44-Ф1!C42</f>
        <v>0</v>
      </c>
      <c r="E47" s="62">
        <f>E44-Ф1!C43</f>
        <v>-0.13815201818943024</v>
      </c>
      <c r="F47" s="62">
        <f>F44-Ф1!C46</f>
        <v>-0.13815200328826904</v>
      </c>
      <c r="G47" s="62"/>
      <c r="H47" s="62">
        <f>H44-Ф1!C46-Ф1!C48</f>
        <v>-0.47857999801635742</v>
      </c>
    </row>
    <row r="48" spans="1:8">
      <c r="C48" s="44"/>
      <c r="D48" s="44"/>
      <c r="E48" s="44"/>
      <c r="F48" s="44"/>
      <c r="G48" s="44"/>
      <c r="H48" s="44"/>
    </row>
  </sheetData>
  <mergeCells count="9">
    <mergeCell ref="A6:A8"/>
    <mergeCell ref="B6:B8"/>
    <mergeCell ref="E6:E8"/>
    <mergeCell ref="F6:F8"/>
    <mergeCell ref="A1:A3"/>
    <mergeCell ref="B1:B3"/>
    <mergeCell ref="C1:F1"/>
    <mergeCell ref="C2:F2"/>
    <mergeCell ref="C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Ф1!_Ref136314900</vt:lpstr>
      <vt:lpstr>Ф1!OLE_LINK2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g.issaliyeva</dc:creator>
  <cp:lastModifiedBy>Махаманова Динара</cp:lastModifiedBy>
  <dcterms:created xsi:type="dcterms:W3CDTF">2013-11-13T05:05:12Z</dcterms:created>
  <dcterms:modified xsi:type="dcterms:W3CDTF">2015-11-12T05:48:05Z</dcterms:modified>
</cp:coreProperties>
</file>