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hanar.shynybekova\Desktop\"/>
    </mc:Choice>
  </mc:AlternateContent>
  <bookViews>
    <workbookView xWindow="0" yWindow="0" windowWidth="18570" windowHeight="8775" activeTab="3"/>
  </bookViews>
  <sheets>
    <sheet name="ОФП " sheetId="1" r:id="rId1"/>
    <sheet name="ОСД " sheetId="3" r:id="rId2"/>
    <sheet name="ОИК" sheetId="2" r:id="rId3"/>
    <sheet name="ОДДС" sheetId="5" r:id="rId4"/>
  </sheets>
  <definedNames>
    <definedName name="OLE_LINK1" localSheetId="0">'ОФП '!#REF!</definedName>
    <definedName name="_xlnm.Print_Titles" localSheetId="2">ОИК!$6:$6</definedName>
    <definedName name="_xlnm.Print_Titles" localSheetId="1">'ОСД '!$6:$6</definedName>
    <definedName name="_xlnm.Print_Titles" localSheetId="0">'ОФП '!$6:$6</definedName>
    <definedName name="_xlnm.Print_Area" localSheetId="2">ОИК!$A$1:$D$26</definedName>
  </definedNames>
  <calcPr calcId="162913"/>
</workbook>
</file>

<file path=xl/calcChain.xml><?xml version="1.0" encoding="utf-8"?>
<calcChain xmlns="http://schemas.openxmlformats.org/spreadsheetml/2006/main">
  <c r="D30" i="5" l="1"/>
  <c r="C30" i="5"/>
  <c r="C42" i="1" l="1"/>
  <c r="C43" i="1" s="1"/>
  <c r="C24" i="1"/>
  <c r="C25" i="1" s="1"/>
  <c r="C44" i="1" l="1"/>
  <c r="C45" i="1" s="1"/>
  <c r="D17" i="2"/>
  <c r="C11" i="3"/>
  <c r="C17" i="3" s="1"/>
  <c r="C20" i="3" s="1"/>
  <c r="C21" i="3" s="1"/>
  <c r="C24" i="3" s="1"/>
  <c r="C37" i="1"/>
  <c r="C31" i="1"/>
  <c r="D86" i="5" l="1"/>
  <c r="C86" i="5"/>
  <c r="D80" i="5"/>
  <c r="C80" i="5"/>
  <c r="C65" i="5"/>
  <c r="D65" i="5"/>
  <c r="C52" i="5"/>
  <c r="D52" i="5"/>
  <c r="D41" i="5"/>
  <c r="C41" i="5"/>
  <c r="D33" i="5"/>
  <c r="C33" i="5"/>
  <c r="D78" i="5" l="1"/>
  <c r="D93" i="5"/>
  <c r="D50" i="5"/>
  <c r="D95" i="5" s="1"/>
  <c r="D97" i="5" s="1"/>
  <c r="C93" i="5"/>
  <c r="C50" i="5"/>
  <c r="C95" i="5" s="1"/>
  <c r="C78" i="5"/>
  <c r="C97" i="5" l="1"/>
  <c r="D19" i="2" l="1"/>
  <c r="C13" i="2"/>
  <c r="D11" i="2"/>
  <c r="D9" i="2"/>
  <c r="A1" i="2"/>
  <c r="D42" i="1"/>
  <c r="D24" i="1" l="1"/>
  <c r="D16" i="1"/>
  <c r="C16" i="1"/>
  <c r="A4" i="2"/>
  <c r="D8" i="2"/>
  <c r="D13" i="2" s="1"/>
  <c r="C15" i="2"/>
  <c r="B19" i="2"/>
  <c r="D37" i="1"/>
  <c r="D43" i="1" s="1"/>
  <c r="D11" i="3"/>
  <c r="D17" i="3" s="1"/>
  <c r="D31" i="1"/>
  <c r="B13" i="2"/>
  <c r="B15" i="2" s="1"/>
  <c r="B21" i="2" l="1"/>
  <c r="D15" i="2"/>
  <c r="D21" i="2" s="1"/>
  <c r="C21" i="2"/>
  <c r="D20" i="3"/>
  <c r="D21" i="3" s="1"/>
  <c r="D24" i="3" s="1"/>
  <c r="D44" i="1"/>
  <c r="D25" i="1"/>
  <c r="E15" i="2"/>
  <c r="D45" i="1" l="1"/>
  <c r="E21" i="2" l="1"/>
</calcChain>
</file>

<file path=xl/sharedStrings.xml><?xml version="1.0" encoding="utf-8"?>
<sst xmlns="http://schemas.openxmlformats.org/spreadsheetml/2006/main" count="276" uniqueCount="142">
  <si>
    <t>Долгосрочные активы</t>
  </si>
  <si>
    <t>Разведочные и оценочные активы</t>
  </si>
  <si>
    <t>Основные средства</t>
  </si>
  <si>
    <t>Нематериальные активы</t>
  </si>
  <si>
    <t>Долгосрочные обязательства</t>
  </si>
  <si>
    <t>ОТЧЕТ ОБ ИЗМЕНЕНИЯХ В КАПИТАЛЕ</t>
  </si>
  <si>
    <t>в тысячах тенге</t>
  </si>
  <si>
    <t>Прим.</t>
  </si>
  <si>
    <t>АКТИВЫ</t>
  </si>
  <si>
    <t>Денежные средства и их эквиваленты</t>
  </si>
  <si>
    <t xml:space="preserve">КАПИТАЛ И ОБЯЗАТЕЛЬСТВА </t>
  </si>
  <si>
    <t>Капитал</t>
  </si>
  <si>
    <t>Акционерный капитал</t>
  </si>
  <si>
    <t>Нераспределённая прибыль</t>
  </si>
  <si>
    <t>Финансовые доходы</t>
  </si>
  <si>
    <t>Расходы по подоходному налогу</t>
  </si>
  <si>
    <t xml:space="preserve">Итого </t>
  </si>
  <si>
    <t>______________</t>
  </si>
  <si>
    <t>Главный бухгалтер</t>
  </si>
  <si>
    <t>________________</t>
  </si>
  <si>
    <t>ОТЧЕТ О ФИНАНСОВОМ  ПОЛОЖЕНИИ</t>
  </si>
  <si>
    <t>ОТЧЕТ О СОВОКУПНОМ  ДОХОДЕ</t>
  </si>
  <si>
    <t xml:space="preserve">На 1 января 2020 года </t>
  </si>
  <si>
    <t xml:space="preserve">На 1 января 2021 года </t>
  </si>
  <si>
    <t>31 декабря 
2020 года</t>
  </si>
  <si>
    <t>30 июня 
2021 года</t>
  </si>
  <si>
    <t>НДС и прочие налоги к возмещению</t>
  </si>
  <si>
    <t>Запасы</t>
  </si>
  <si>
    <t>Краткосрочные активы</t>
  </si>
  <si>
    <t>Прочая дебиторская задолженность</t>
  </si>
  <si>
    <t>Депозиты</t>
  </si>
  <si>
    <t>Прочие предоплаты</t>
  </si>
  <si>
    <t xml:space="preserve">АО "TIN ONE MINING" </t>
  </si>
  <si>
    <t>Займы и прочие финансовые обязательства</t>
  </si>
  <si>
    <t>Торговая и прочая кредиторская задолженность</t>
  </si>
  <si>
    <t>Обязательства по возмещению исторических затрат</t>
  </si>
  <si>
    <t>Краткосрочные обязательства</t>
  </si>
  <si>
    <t>Итого текущие активы</t>
  </si>
  <si>
    <t>Итого долгосрочные активы</t>
  </si>
  <si>
    <t>ИТОГО АКТИВЫ</t>
  </si>
  <si>
    <t>ИТОГО КАПИТАЛ</t>
  </si>
  <si>
    <t>Итого долгорочные обязательства</t>
  </si>
  <si>
    <t>Итого текущие обязательства</t>
  </si>
  <si>
    <t>ИТОГО ОБЯЗАТЕЛЬСТВА</t>
  </si>
  <si>
    <t>ИТОГО КАПИТАЛ И ОБЯЗАТЕЛЬСТВА</t>
  </si>
  <si>
    <t>Акежанов Д.Н.</t>
  </si>
  <si>
    <t>Президент</t>
  </si>
  <si>
    <t>Шыныбекова Ж.К.</t>
  </si>
  <si>
    <t>За 6 месяцев, закончившихся 30 июня 2021 года</t>
  </si>
  <si>
    <t>За 6 месяцев, закончившиеся 30 июня  2020 года</t>
  </si>
  <si>
    <t>Убыток за год</t>
  </si>
  <si>
    <t>Прочий совокупный доход</t>
  </si>
  <si>
    <t>Дополнительный оплаченный капитал</t>
  </si>
  <si>
    <t>На 30 июня 2021 года</t>
  </si>
  <si>
    <t>Убыток за период</t>
  </si>
  <si>
    <t>На 31 декабря 2020 года</t>
  </si>
  <si>
    <t>Общие административные расходы</t>
  </si>
  <si>
    <t>Прочие доходы</t>
  </si>
  <si>
    <t>Прочие расходы</t>
  </si>
  <si>
    <t>Результаты операционой деятельности</t>
  </si>
  <si>
    <t>Финансовые расходы</t>
  </si>
  <si>
    <t>Убыток до налогообложения</t>
  </si>
  <si>
    <t>Чистый убыток за год</t>
  </si>
  <si>
    <t>Итого совокупный убыток за год</t>
  </si>
  <si>
    <t>Убыток на акцию</t>
  </si>
  <si>
    <t xml:space="preserve">Базовый и разводненный убыток на акцию </t>
  </si>
  <si>
    <t>Чистые финансовые доходы</t>
  </si>
  <si>
    <t>-</t>
  </si>
  <si>
    <t/>
  </si>
  <si>
    <t>Отчет о движении денежных средств (прямой метод)</t>
  </si>
  <si>
    <t>за период, закончившийся 30 июня 2021 года</t>
  </si>
  <si>
    <t>Индекс: № 3 - ДДС-П</t>
  </si>
  <si>
    <t>Периодичность: годовая</t>
  </si>
  <si>
    <t xml:space="preserve">Представляют: организации публичного интереса по результатам финансового года </t>
  </si>
  <si>
    <t xml:space="preserve">Куда представляется: в депозитарий финансовой отчетности в электронном формате посредством программного обеспечения </t>
  </si>
  <si>
    <t>Срок представления: ежегодно не позднее 31 августа года, следующего за отчетным</t>
  </si>
  <si>
    <t>Примечание: пояснение по заполнению отчета приведено в приложении к форме, предназначенной для сбора административных данных "Отчет о движении денежных средств (прямой метод)"</t>
  </si>
  <si>
    <r>
      <rPr>
        <sz val="10"/>
        <color indexed="8"/>
        <rFont val="Times New Roman"/>
        <family val="1"/>
        <charset val="204"/>
      </rPr>
      <t>Наименование организации</t>
    </r>
    <r>
      <rPr>
        <b/>
        <sz val="10"/>
        <color indexed="8"/>
        <rFont val="Times New Roman"/>
        <family val="1"/>
        <charset val="204"/>
      </rPr>
      <t>: АО «Tin One Mining» (Тин Уан Майнинг)</t>
    </r>
  </si>
  <si>
    <t xml:space="preserve">тысячах тенге </t>
  </si>
  <si>
    <t> Наименование показателей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</si>
  <si>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</si>
  <si>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</si>
  <si>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в том числе: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</si>
  <si>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</si>
  <si>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</si>
  <si>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</si>
  <si>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</si>
  <si>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</si>
  <si>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</si>
  <si>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</si>
  <si>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</si>
  <si>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</si>
  <si>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</si>
  <si>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</si>
  <si>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</si>
  <si>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</si>
  <si>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</si>
  <si>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</si>
  <si>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</si>
  <si>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</si>
  <si>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</si>
  <si>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</si>
  <si>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</si>
  <si>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</si>
  <si>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</si>
  <si>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</si>
  <si>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</si>
  <si>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</si>
  <si>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</si>
  <si>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</si>
  <si>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</si>
  <si>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</si>
  <si>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</si>
  <si>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</si>
  <si>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</si>
  <si>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</si>
  <si>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</si>
  <si>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</si>
  <si>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</si>
  <si>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</si>
  <si>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</si>
  <si>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</si>
  <si>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</si>
  <si>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</si>
  <si>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</si>
  <si>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</si>
  <si>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</si>
  <si>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</si>
  <si>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</si>
  <si>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</si>
  <si>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</si>
  <si>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</si>
  <si>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</si>
  <si>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</si>
  <si>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Руководитель: Акежанов Д.Н.</t>
  </si>
  <si>
    <t>                                                (фамилия, имя, отчество) </t>
  </si>
  <si>
    <t>(подпись)</t>
  </si>
  <si>
    <t>Главный бухгалтер: Шыныбекова Ж.К.</t>
  </si>
  <si>
    <t>                                                (фамилия, имя, отчество (при его наличии)</t>
  </si>
  <si>
    <t>Место печати</t>
  </si>
  <si>
    <t>Предоплаты за разведочные и оценочные активы</t>
  </si>
  <si>
    <t>на 30 июня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</si>
</sst>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2">
    <numFmt numFmtId="41" formatCode="_-* #,##0\ _т_г_._-;\-* #,##0\ _т_г_._-;_-* &quot;-&quot;\ _т_г_._-;_-@_-"/>
    <numFmt numFmtId="164" formatCode="_-* #,##0\ _₽_-;\-* #,##0\ _₽_-;_-* &quot;-&quot;\ _₽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(* #,##0_);_(* \(#,##0\);_(* &quot;-&quot;??_);_(@_)"/>
    <numFmt numFmtId="169" formatCode="#,##0.0"/>
    <numFmt numFmtId="170" formatCode="[$-409]d\-mmm;@"/>
    <numFmt numFmtId="171" formatCode="[$-409]d\-mmm\-yy;@"/>
    <numFmt numFmtId="172" formatCode="#,##0.0_);\(#,##0.0\)"/>
    <numFmt numFmtId="173" formatCode="&quot;$&quot;#,##0.0_);[Red]\(&quot;$&quot;#,##0.0\)"/>
    <numFmt numFmtId="174" formatCode="#\ ##0_.\ &quot;zі&quot;\ 00\ &quot;gr&quot;;\(#\ ##0.00\z\і\)"/>
    <numFmt numFmtId="175" formatCode="#\ ##0&quot;zі&quot;00&quot;gr&quot;;\(#\ ##0.00\z\і\)"/>
    <numFmt numFmtId="176" formatCode="_-&quot;$&quot;* #,##0.00_-;\-&quot;$&quot;* #,##0.00_-;_-&quot;$&quot;* &quot;-&quot;??_-;_-@_-"/>
    <numFmt numFmtId="177" formatCode="0.0%;\(0.0%\)"/>
    <numFmt numFmtId="178" formatCode="_(* #,##0_);_(* \(#,##0\);_(* &quot;-&quot;_);_(@_)"/>
    <numFmt numFmtId="179" formatCode="&quot;Да&quot;;&quot;Да&quot;;&quot;Нет&quot;"/>
    <numFmt numFmtId="180" formatCode="[$€-2]\ ###,000_);[Red]\([$€-2]\ ###,000\)"/>
    <numFmt numFmtId="181" formatCode="&quot;$&quot;#,##0.00;[Red]&quot;$&quot;\-#,##0.00"/>
    <numFmt numFmtId="182" formatCode="mmm\-d\-yyyy"/>
    <numFmt numFmtId="183" formatCode="###0_);\(###0\)"/>
    <numFmt numFmtId="184" formatCode="0.0%;[Red]\(0.0%\)"/>
    <numFmt numFmtId="185" formatCode="#,##0.0_);[Red]\(#,##0.0\)"/>
    <numFmt numFmtId="186" formatCode="#,##0.0_);[Red]\(#,##0.0\);&quot;N/A &quot;"/>
    <numFmt numFmtId="187" formatCode="#,##0.00&quot; $&quot;;[Red]\-#,##0.00&quot; $&quot;"/>
    <numFmt numFmtId="188" formatCode="#,##0.000_);[Red]\(#,##0.000\)"/>
    <numFmt numFmtId="189" formatCode="#,##0.0_)\ \ ;[Red]\(#,##0.0\)\ \ "/>
    <numFmt numFmtId="190" formatCode="_(* #,##0,_);_(* \(#,##0,\);_(* &quot;-&quot;_);_(@_)"/>
    <numFmt numFmtId="191" formatCode="0.0%&quot;NWI/Sls&quot;"/>
    <numFmt numFmtId="192" formatCode="0%_);\(0%\)"/>
    <numFmt numFmtId="193" formatCode="_-* #,##0\ _$_-;\-* #,##0\ _$_-;_-* &quot;-&quot;\ _$_-;_-@_-"/>
    <numFmt numFmtId="194" formatCode="0.0%"/>
    <numFmt numFmtId="195" formatCode="0.0%&quot;Sales&quot;"/>
    <numFmt numFmtId="196" formatCode="\+0.0;\-0.0"/>
    <numFmt numFmtId="197" formatCode="\+0.0%;\-0.0%"/>
    <numFmt numFmtId="198" formatCode="&quot;$&quot;#,##0"/>
    <numFmt numFmtId="199" formatCode="#\ ##0&quot;zі&quot;_.00&quot;gr&quot;;\(#\ ##0.00\z\і\)"/>
    <numFmt numFmtId="200" formatCode="#\ ##0&quot;zі&quot;.00&quot;gr&quot;;\(#\ ##0&quot;zі&quot;.00&quot;gr&quot;\)"/>
    <numFmt numFmtId="201" formatCode="&quot;TFCF: &quot;#,##0_);[Red]&quot;No! &quot;\(#,##0\)"/>
    <numFmt numFmtId="202" formatCode="General_)"/>
    <numFmt numFmtId="203" formatCode="#,##0_ ;\-#,##0\ "/>
    <numFmt numFmtId="204" formatCode="_-* #,##0.00\ _₽_-;\-* #,##0.00\ _₽_-;_-* &quot;-&quot;\ _₽_-;_-@_-"/>
  </numFmts>
  <fonts count="1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indexed="2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</font>
    <font>
      <sz val="10"/>
      <color indexed="8"/>
      <name val="MS Sans Serif"/>
      <family val="2"/>
      <charset val="204"/>
    </font>
    <font>
      <sz val="9"/>
      <name val="Trebuchet MS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0"/>
      <name val="Arial"/>
      <family val="2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Times New Roman"/>
      <family val="2"/>
      <charset val="204"/>
    </font>
    <font>
      <sz val="10"/>
      <color indexed="9"/>
      <name val="Times New Roman"/>
      <family val="2"/>
      <charset val="204"/>
    </font>
    <font>
      <sz val="8"/>
      <name val="Times New Roman"/>
      <family val="1"/>
      <charset val="204"/>
    </font>
    <font>
      <sz val="11"/>
      <color indexed="20"/>
      <name val="Calibri"/>
      <family val="2"/>
      <charset val="204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 New Roman Cyr"/>
      <charset val="204"/>
    </font>
    <font>
      <sz val="10"/>
      <name val="MS Serif"/>
      <family val="2"/>
      <charset val="204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62"/>
      <name val="Arial"/>
      <family val="2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MS Sans Serif"/>
      <family val="2"/>
      <charset val="204"/>
    </font>
    <font>
      <sz val="11"/>
      <color indexed="62"/>
      <name val="Calibri"/>
      <family val="2"/>
      <charset val="204"/>
    </font>
    <font>
      <sz val="8"/>
      <color indexed="39"/>
      <name val="Arial"/>
      <family val="2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Arial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12"/>
      <color indexed="8"/>
      <name val="Times New Roman"/>
      <family val="1"/>
    </font>
    <font>
      <sz val="8"/>
      <name val="Helv"/>
    </font>
    <font>
      <sz val="8"/>
      <color indexed="10"/>
      <name val="Arial"/>
      <family val="2"/>
    </font>
    <font>
      <sz val="8"/>
      <name val="Wingdings"/>
      <charset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MS Sans Serif"/>
      <family val="2"/>
      <charset val="204"/>
    </font>
    <font>
      <sz val="10"/>
      <name val="NTHelvetica/Cyrillic"/>
      <charset val="204"/>
    </font>
    <font>
      <b/>
      <sz val="8"/>
      <color indexed="8"/>
      <name val="Helv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color indexed="9"/>
      <name val="Arial"/>
      <family val="2"/>
    </font>
    <font>
      <sz val="11"/>
      <color indexed="62"/>
      <name val="Times New Roman"/>
      <family val="2"/>
      <charset val="204"/>
    </font>
    <font>
      <sz val="10"/>
      <color indexed="50"/>
      <name val="Times New Roman"/>
      <family val="2"/>
      <charset val="204"/>
    </font>
    <font>
      <b/>
      <sz val="11"/>
      <color indexed="63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b/>
      <sz val="11"/>
      <color indexed="52"/>
      <name val="Times New Roman"/>
      <family val="2"/>
      <charset val="204"/>
    </font>
    <font>
      <b/>
      <sz val="10"/>
      <color indexed="10"/>
      <name val="Times New Roman"/>
      <family val="2"/>
      <charset val="204"/>
    </font>
    <font>
      <u/>
      <sz val="10"/>
      <color indexed="12"/>
      <name val="Arial Cyr"/>
      <charset val="204"/>
    </font>
    <font>
      <u/>
      <sz val="11"/>
      <color indexed="12"/>
      <name val="Calibri"/>
      <family val="2"/>
      <charset val="204"/>
    </font>
    <font>
      <b/>
      <sz val="10"/>
      <name val="Arial Cyr"/>
      <family val="2"/>
      <charset val="204"/>
    </font>
    <font>
      <b/>
      <sz val="15"/>
      <color indexed="56"/>
      <name val="Times New Roman"/>
      <family val="2"/>
      <charset val="204"/>
    </font>
    <font>
      <b/>
      <sz val="15"/>
      <color indexed="45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3"/>
      <color indexed="45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1"/>
      <color indexed="45"/>
      <name val="Times New Roman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Times New Roman"/>
      <family val="2"/>
      <charset val="204"/>
    </font>
    <font>
      <b/>
      <sz val="11"/>
      <color indexed="9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8"/>
      <color indexed="56"/>
      <name val="Times New Roman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60"/>
      <name val="Times New Roman"/>
      <family val="2"/>
      <charset val="204"/>
    </font>
    <font>
      <sz val="10"/>
      <color indexed="18"/>
      <name val="Times New Roman"/>
      <family val="2"/>
      <charset val="204"/>
    </font>
    <font>
      <sz val="11"/>
      <color indexed="20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i/>
      <sz val="11"/>
      <color indexed="23"/>
      <name val="Times New Roman"/>
      <family val="2"/>
      <charset val="204"/>
    </font>
    <font>
      <i/>
      <sz val="10"/>
      <color indexed="22"/>
      <name val="Times New Roman"/>
      <family val="2"/>
      <charset val="204"/>
    </font>
    <font>
      <sz val="11"/>
      <color indexed="52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11"/>
      <color indexed="10"/>
      <name val="Times New Roman"/>
      <family val="2"/>
      <charset val="204"/>
    </font>
    <font>
      <sz val="11"/>
      <color indexed="17"/>
      <name val="Times New Roman"/>
      <family val="2"/>
      <charset val="204"/>
    </font>
    <font>
      <sz val="10"/>
      <color indexed="46"/>
      <name val="Times New Roman"/>
      <family val="2"/>
      <charset val="204"/>
    </font>
    <font>
      <i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8"/>
      <color theme="1"/>
      <name val="Times New Roman"/>
      <family val="2"/>
      <charset val="204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8"/>
      <color rgb="FFFF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2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43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8"/>
      </patternFill>
    </fill>
    <fill>
      <patternFill patternType="solid">
        <fgColor indexed="40"/>
      </patternFill>
    </fill>
    <fill>
      <patternFill patternType="solid">
        <fgColor indexed="35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</borders>
  <cellStyleXfs count="496">
    <xf numFmtId="0" fontId="0" fillId="0" borderId="0"/>
    <xf numFmtId="0" fontId="1" fillId="0" borderId="0"/>
    <xf numFmtId="0" fontId="7" fillId="0" borderId="0"/>
    <xf numFmtId="170" fontId="8" fillId="0" borderId="0"/>
    <xf numFmtId="170" fontId="9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2" fillId="0" borderId="0">
      <alignment horizontal="left"/>
    </xf>
    <xf numFmtId="0" fontId="11" fillId="0" borderId="0"/>
    <xf numFmtId="0" fontId="10" fillId="0" borderId="0"/>
    <xf numFmtId="0" fontId="13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4" fillId="0" borderId="0"/>
    <xf numFmtId="0" fontId="10" fillId="0" borderId="0"/>
    <xf numFmtId="0" fontId="12" fillId="0" borderId="0">
      <alignment horizontal="left"/>
    </xf>
    <xf numFmtId="0" fontId="1" fillId="0" borderId="0"/>
    <xf numFmtId="0" fontId="11" fillId="0" borderId="0"/>
    <xf numFmtId="0" fontId="14" fillId="0" borderId="0"/>
    <xf numFmtId="0" fontId="14" fillId="0" borderId="0"/>
    <xf numFmtId="0" fontId="12" fillId="0" borderId="0">
      <alignment horizontal="left"/>
    </xf>
    <xf numFmtId="0" fontId="10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6" fontId="15" fillId="0" borderId="0">
      <protection locked="0"/>
    </xf>
    <xf numFmtId="166" fontId="15" fillId="0" borderId="0">
      <protection locked="0"/>
    </xf>
    <xf numFmtId="166" fontId="15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5" fillId="0" borderId="1">
      <protection locked="0"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2" borderId="0" applyNumberFormat="0" applyBorder="0" applyAlignment="0" applyProtection="0"/>
    <xf numFmtId="171" fontId="19" fillId="8" borderId="0" applyNumberFormat="0" applyBorder="0" applyAlignment="0" applyProtection="0"/>
    <xf numFmtId="0" fontId="18" fillId="3" borderId="0" applyNumberFormat="0" applyBorder="0" applyAlignment="0" applyProtection="0"/>
    <xf numFmtId="171" fontId="19" fillId="9" borderId="0" applyNumberFormat="0" applyBorder="0" applyAlignment="0" applyProtection="0"/>
    <xf numFmtId="0" fontId="18" fillId="4" borderId="0" applyNumberFormat="0" applyBorder="0" applyAlignment="0" applyProtection="0"/>
    <xf numFmtId="171" fontId="19" fillId="10" borderId="0" applyNumberFormat="0" applyBorder="0" applyAlignment="0" applyProtection="0"/>
    <xf numFmtId="0" fontId="18" fillId="5" borderId="0" applyNumberFormat="0" applyBorder="0" applyAlignment="0" applyProtection="0"/>
    <xf numFmtId="171" fontId="19" fillId="11" borderId="0" applyNumberFormat="0" applyBorder="0" applyAlignment="0" applyProtection="0"/>
    <xf numFmtId="0" fontId="18" fillId="6" borderId="0" applyNumberFormat="0" applyBorder="0" applyAlignment="0" applyProtection="0"/>
    <xf numFmtId="171" fontId="19" fillId="6" borderId="0" applyNumberFormat="0" applyBorder="0" applyAlignment="0" applyProtection="0"/>
    <xf numFmtId="0" fontId="18" fillId="7" borderId="0" applyNumberFormat="0" applyBorder="0" applyAlignment="0" applyProtection="0"/>
    <xf numFmtId="171" fontId="19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8" fillId="13" borderId="0" applyNumberFormat="0" applyBorder="0" applyAlignment="0" applyProtection="0"/>
    <xf numFmtId="171" fontId="19" fillId="6" borderId="0" applyNumberFormat="0" applyBorder="0" applyAlignment="0" applyProtection="0"/>
    <xf numFmtId="0" fontId="18" fillId="9" borderId="0" applyNumberFormat="0" applyBorder="0" applyAlignment="0" applyProtection="0"/>
    <xf numFmtId="171" fontId="19" fillId="15" borderId="0" applyNumberFormat="0" applyBorder="0" applyAlignment="0" applyProtection="0"/>
    <xf numFmtId="0" fontId="18" fillId="14" borderId="0" applyNumberFormat="0" applyBorder="0" applyAlignment="0" applyProtection="0"/>
    <xf numFmtId="171" fontId="19" fillId="10" borderId="0" applyNumberFormat="0" applyBorder="0" applyAlignment="0" applyProtection="0"/>
    <xf numFmtId="0" fontId="18" fillId="5" borderId="0" applyNumberFormat="0" applyBorder="0" applyAlignment="0" applyProtection="0"/>
    <xf numFmtId="171" fontId="19" fillId="16" borderId="0" applyNumberFormat="0" applyBorder="0" applyAlignment="0" applyProtection="0"/>
    <xf numFmtId="0" fontId="18" fillId="13" borderId="0" applyNumberFormat="0" applyBorder="0" applyAlignment="0" applyProtection="0"/>
    <xf numFmtId="171" fontId="19" fillId="6" borderId="0" applyNumberFormat="0" applyBorder="0" applyAlignment="0" applyProtection="0"/>
    <xf numFmtId="0" fontId="18" fillId="10" borderId="0" applyNumberFormat="0" applyBorder="0" applyAlignment="0" applyProtection="0"/>
    <xf numFmtId="171" fontId="19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8" borderId="0" applyNumberFormat="0" applyBorder="0" applyAlignment="0" applyProtection="0"/>
    <xf numFmtId="0" fontId="21" fillId="18" borderId="0" applyNumberFormat="0" applyBorder="0" applyAlignment="0" applyProtection="0"/>
    <xf numFmtId="171" fontId="22" fillId="6" borderId="0" applyNumberFormat="0" applyBorder="0" applyAlignment="0" applyProtection="0"/>
    <xf numFmtId="0" fontId="21" fillId="9" borderId="0" applyNumberFormat="0" applyBorder="0" applyAlignment="0" applyProtection="0"/>
    <xf numFmtId="171" fontId="22" fillId="15" borderId="0" applyNumberFormat="0" applyBorder="0" applyAlignment="0" applyProtection="0"/>
    <xf numFmtId="0" fontId="21" fillId="14" borderId="0" applyNumberFormat="0" applyBorder="0" applyAlignment="0" applyProtection="0"/>
    <xf numFmtId="171" fontId="22" fillId="10" borderId="0" applyNumberFormat="0" applyBorder="0" applyAlignment="0" applyProtection="0"/>
    <xf numFmtId="0" fontId="21" fillId="19" borderId="0" applyNumberFormat="0" applyBorder="0" applyAlignment="0" applyProtection="0"/>
    <xf numFmtId="171" fontId="22" fillId="21" borderId="0" applyNumberFormat="0" applyBorder="0" applyAlignment="0" applyProtection="0"/>
    <xf numFmtId="0" fontId="21" fillId="20" borderId="0" applyNumberFormat="0" applyBorder="0" applyAlignment="0" applyProtection="0"/>
    <xf numFmtId="171" fontId="22" fillId="6" borderId="0" applyNumberFormat="0" applyBorder="0" applyAlignment="0" applyProtection="0"/>
    <xf numFmtId="0" fontId="21" fillId="8" borderId="0" applyNumberFormat="0" applyBorder="0" applyAlignment="0" applyProtection="0"/>
    <xf numFmtId="171" fontId="22" fillId="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5" borderId="0" applyNumberFormat="0" applyBorder="0" applyAlignment="0" applyProtection="0"/>
    <xf numFmtId="0" fontId="23" fillId="0" borderId="0">
      <alignment horizontal="center" wrapText="1"/>
      <protection locked="0"/>
    </xf>
    <xf numFmtId="0" fontId="24" fillId="3" borderId="0" applyNumberFormat="0" applyBorder="0" applyAlignment="0" applyProtection="0"/>
    <xf numFmtId="0" fontId="25" fillId="0" borderId="0" applyFill="0" applyBorder="0" applyAlignment="0"/>
    <xf numFmtId="171" fontId="25" fillId="0" borderId="0" applyFill="0" applyBorder="0" applyAlignment="0"/>
    <xf numFmtId="172" fontId="10" fillId="0" borderId="0" applyFill="0" applyBorder="0" applyAlignment="0"/>
    <xf numFmtId="173" fontId="1" fillId="0" borderId="0" applyFill="0" applyBorder="0" applyAlignment="0"/>
    <xf numFmtId="174" fontId="26" fillId="0" borderId="0" applyFill="0" applyBorder="0" applyAlignment="0"/>
    <xf numFmtId="175" fontId="26" fillId="0" borderId="0" applyFill="0" applyBorder="0" applyAlignment="0"/>
    <xf numFmtId="176" fontId="10" fillId="0" borderId="0" applyFill="0" applyBorder="0" applyAlignment="0"/>
    <xf numFmtId="177" fontId="10" fillId="0" borderId="0" applyFill="0" applyBorder="0" applyAlignment="0"/>
    <xf numFmtId="172" fontId="10" fillId="0" borderId="0" applyFill="0" applyBorder="0" applyAlignment="0"/>
    <xf numFmtId="0" fontId="27" fillId="26" borderId="2" applyNumberFormat="0" applyAlignment="0" applyProtection="0"/>
    <xf numFmtId="178" fontId="11" fillId="27" borderId="3">
      <alignment vertical="center"/>
    </xf>
    <xf numFmtId="0" fontId="28" fillId="28" borderId="4" applyNumberFormat="0" applyAlignment="0" applyProtection="0"/>
    <xf numFmtId="165" fontId="29" fillId="0" borderId="0" applyFont="0" applyFill="0" applyBorder="0" applyAlignment="0" applyProtection="0"/>
    <xf numFmtId="176" fontId="10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0" fillId="0" borderId="0" applyNumberFormat="0" applyAlignment="0">
      <alignment horizontal="left"/>
    </xf>
    <xf numFmtId="172" fontId="10" fillId="0" borderId="0" applyFont="0" applyFill="0" applyBorder="0" applyAlignment="0" applyProtection="0"/>
    <xf numFmtId="173" fontId="6" fillId="0" borderId="0" applyFont="0" applyFill="0" applyBorder="0" applyAlignment="0"/>
    <xf numFmtId="181" fontId="1" fillId="0" borderId="0" applyFont="0" applyFill="0" applyBorder="0" applyAlignment="0"/>
    <xf numFmtId="171" fontId="1" fillId="29" borderId="0" applyFont="0" applyFill="0" applyBorder="0" applyAlignment="0" applyProtection="0"/>
    <xf numFmtId="15" fontId="31" fillId="0" borderId="0" applyFill="0" applyBorder="0" applyAlignment="0"/>
    <xf numFmtId="0" fontId="31" fillId="30" borderId="0" applyFont="0" applyFill="0" applyBorder="0" applyAlignment="0" applyProtection="0"/>
    <xf numFmtId="182" fontId="32" fillId="30" borderId="5" applyFont="0" applyFill="0" applyBorder="0" applyAlignment="0" applyProtection="0"/>
    <xf numFmtId="17" fontId="31" fillId="0" borderId="0" applyFill="0" applyBorder="0">
      <alignment horizontal="right"/>
    </xf>
    <xf numFmtId="14" fontId="25" fillId="0" borderId="0" applyFill="0" applyBorder="0" applyAlignment="0"/>
    <xf numFmtId="170" fontId="1" fillId="29" borderId="0" applyFont="0" applyFill="0" applyBorder="0" applyAlignment="0" applyProtection="0"/>
    <xf numFmtId="38" fontId="33" fillId="0" borderId="6">
      <alignment vertical="center"/>
    </xf>
    <xf numFmtId="0" fontId="34" fillId="0" borderId="0" applyNumberFormat="0" applyFill="0" applyBorder="0" applyAlignment="0" applyProtection="0"/>
    <xf numFmtId="176" fontId="10" fillId="0" borderId="0" applyFill="0" applyBorder="0" applyAlignment="0"/>
    <xf numFmtId="172" fontId="10" fillId="0" borderId="0" applyFill="0" applyBorder="0" applyAlignment="0"/>
    <xf numFmtId="176" fontId="10" fillId="0" borderId="0" applyFill="0" applyBorder="0" applyAlignment="0"/>
    <xf numFmtId="177" fontId="10" fillId="0" borderId="0" applyFill="0" applyBorder="0" applyAlignment="0"/>
    <xf numFmtId="172" fontId="10" fillId="0" borderId="0" applyFill="0" applyBorder="0" applyAlignment="0"/>
    <xf numFmtId="0" fontId="35" fillId="0" borderId="0" applyNumberFormat="0" applyAlignment="0">
      <alignment horizontal="left"/>
    </xf>
    <xf numFmtId="0" fontId="36" fillId="0" borderId="0" applyNumberFormat="0" applyFill="0" applyBorder="0" applyAlignment="0" applyProtection="0"/>
    <xf numFmtId="183" fontId="1" fillId="30" borderId="0" applyFont="0" applyFill="0" applyBorder="0" applyAlignment="0"/>
    <xf numFmtId="10" fontId="37" fillId="31" borderId="7" applyNumberFormat="0" applyFill="0" applyBorder="0" applyAlignment="0" applyProtection="0">
      <protection locked="0"/>
    </xf>
    <xf numFmtId="0" fontId="38" fillId="4" borderId="0" applyNumberFormat="0" applyBorder="0" applyAlignment="0" applyProtection="0"/>
    <xf numFmtId="38" fontId="6" fillId="32" borderId="0" applyNumberFormat="0" applyBorder="0" applyAlignment="0" applyProtection="0"/>
    <xf numFmtId="38" fontId="6" fillId="32" borderId="0" applyNumberFormat="0" applyBorder="0" applyAlignment="0" applyProtection="0"/>
    <xf numFmtId="0" fontId="39" fillId="0" borderId="8" applyNumberFormat="0" applyAlignment="0" applyProtection="0">
      <alignment horizontal="left" vertical="center"/>
    </xf>
    <xf numFmtId="0" fontId="39" fillId="0" borderId="9">
      <alignment horizontal="left" vertical="center"/>
    </xf>
    <xf numFmtId="14" fontId="40" fillId="33" borderId="10">
      <alignment horizontal="center" vertical="center" wrapText="1"/>
    </xf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>
      <alignment horizontal="center"/>
    </xf>
    <xf numFmtId="0" fontId="44" fillId="0" borderId="0">
      <alignment horizontal="center"/>
    </xf>
    <xf numFmtId="0" fontId="45" fillId="7" borderId="2" applyNumberFormat="0" applyAlignment="0" applyProtection="0"/>
    <xf numFmtId="10" fontId="6" fillId="30" borderId="7" applyNumberFormat="0" applyBorder="0" applyAlignment="0" applyProtection="0"/>
    <xf numFmtId="181" fontId="6" fillId="30" borderId="0" applyFont="0" applyBorder="0" applyAlignment="0" applyProtection="0">
      <protection locked="0"/>
    </xf>
    <xf numFmtId="15" fontId="6" fillId="30" borderId="0" applyFont="0" applyBorder="0" applyAlignment="0" applyProtection="0">
      <protection locked="0"/>
    </xf>
    <xf numFmtId="183" fontId="6" fillId="30" borderId="0" applyFont="0" applyBorder="0" applyAlignment="0">
      <protection locked="0"/>
    </xf>
    <xf numFmtId="38" fontId="6" fillId="30" borderId="0">
      <protection locked="0"/>
    </xf>
    <xf numFmtId="184" fontId="6" fillId="30" borderId="0" applyFont="0" applyBorder="0" applyAlignment="0">
      <protection locked="0"/>
    </xf>
    <xf numFmtId="10" fontId="6" fillId="30" borderId="0">
      <protection locked="0"/>
    </xf>
    <xf numFmtId="185" fontId="46" fillId="30" borderId="0" applyNumberFormat="0" applyBorder="0" applyAlignment="0">
      <protection locked="0"/>
    </xf>
    <xf numFmtId="178" fontId="11" fillId="34" borderId="7" applyBorder="0">
      <alignment horizontal="center" vertical="center"/>
      <protection locked="0"/>
    </xf>
    <xf numFmtId="176" fontId="10" fillId="0" borderId="0" applyFill="0" applyBorder="0" applyAlignment="0"/>
    <xf numFmtId="172" fontId="10" fillId="0" borderId="0" applyFill="0" applyBorder="0" applyAlignment="0"/>
    <xf numFmtId="176" fontId="10" fillId="0" borderId="0" applyFill="0" applyBorder="0" applyAlignment="0"/>
    <xf numFmtId="177" fontId="10" fillId="0" borderId="0" applyFill="0" applyBorder="0" applyAlignment="0"/>
    <xf numFmtId="172" fontId="10" fillId="0" borderId="0" applyFill="0" applyBorder="0" applyAlignment="0"/>
    <xf numFmtId="0" fontId="47" fillId="0" borderId="14" applyNumberFormat="0" applyFill="0" applyAlignment="0" applyProtection="0"/>
    <xf numFmtId="186" fontId="6" fillId="32" borderId="0" applyFont="0" applyBorder="0" applyAlignment="0" applyProtection="0">
      <alignment horizontal="right"/>
      <protection hidden="1"/>
    </xf>
    <xf numFmtId="0" fontId="48" fillId="35" borderId="0" applyNumberFormat="0" applyBorder="0" applyAlignment="0" applyProtection="0"/>
    <xf numFmtId="187" fontId="1" fillId="0" borderId="0"/>
    <xf numFmtId="38" fontId="6" fillId="0" borderId="0" applyFont="0" applyFill="0" applyBorder="0" applyAlignment="0"/>
    <xf numFmtId="185" fontId="1" fillId="0" borderId="0" applyFont="0" applyFill="0" applyBorder="0" applyAlignment="0"/>
    <xf numFmtId="40" fontId="6" fillId="0" borderId="0" applyFont="0" applyFill="0" applyBorder="0" applyAlignment="0"/>
    <xf numFmtId="188" fontId="6" fillId="0" borderId="0" applyFont="0" applyFill="0" applyBorder="0" applyAlignment="0"/>
    <xf numFmtId="0" fontId="12" fillId="0" borderId="0">
      <alignment horizontal="left"/>
    </xf>
    <xf numFmtId="0" fontId="12" fillId="0" borderId="0">
      <alignment horizontal="left"/>
    </xf>
    <xf numFmtId="0" fontId="6" fillId="0" borderId="0"/>
    <xf numFmtId="0" fontId="1" fillId="0" borderId="0"/>
    <xf numFmtId="0" fontId="12" fillId="0" borderId="0"/>
    <xf numFmtId="0" fontId="12" fillId="0" borderId="0"/>
    <xf numFmtId="0" fontId="9" fillId="0" borderId="0"/>
    <xf numFmtId="171" fontId="49" fillId="0" borderId="0"/>
    <xf numFmtId="185" fontId="31" fillId="0" borderId="0" applyNumberFormat="0" applyFill="0" applyBorder="0" applyAlignment="0" applyProtection="0"/>
    <xf numFmtId="189" fontId="6" fillId="0" borderId="0" applyFont="0" applyFill="0" applyBorder="0" applyAlignment="0" applyProtection="0"/>
    <xf numFmtId="0" fontId="23" fillId="0" borderId="0"/>
    <xf numFmtId="0" fontId="50" fillId="0" borderId="0"/>
    <xf numFmtId="0" fontId="10" fillId="0" borderId="0"/>
    <xf numFmtId="0" fontId="4" fillId="17" borderId="15" applyNumberFormat="0" applyFont="0" applyAlignment="0" applyProtection="0"/>
    <xf numFmtId="0" fontId="6" fillId="0" borderId="0" applyFont="0" applyFill="0" applyBorder="0" applyAlignment="0" applyProtection="0"/>
    <xf numFmtId="190" fontId="1" fillId="29" borderId="0"/>
    <xf numFmtId="191" fontId="6" fillId="0" borderId="0" applyFont="0" applyFill="0" applyBorder="0" applyAlignment="0" applyProtection="0"/>
    <xf numFmtId="0" fontId="51" fillId="26" borderId="16" applyNumberFormat="0" applyAlignment="0" applyProtection="0"/>
    <xf numFmtId="0" fontId="52" fillId="29" borderId="0"/>
    <xf numFmtId="177" fontId="6" fillId="0" borderId="0"/>
    <xf numFmtId="14" fontId="23" fillId="0" borderId="0">
      <alignment horizontal="center" wrapText="1"/>
      <protection locked="0"/>
    </xf>
    <xf numFmtId="192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84" fontId="6" fillId="0" borderId="0" applyFont="0" applyFill="0" applyBorder="0" applyAlignment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6" fillId="0" borderId="0" applyFont="0" applyFill="0" applyBorder="0" applyAlignment="0" applyProtection="0"/>
    <xf numFmtId="196" fontId="10" fillId="0" borderId="0"/>
    <xf numFmtId="197" fontId="10" fillId="0" borderId="0"/>
    <xf numFmtId="176" fontId="10" fillId="0" borderId="0" applyFill="0" applyBorder="0" applyAlignment="0"/>
    <xf numFmtId="172" fontId="10" fillId="0" borderId="0" applyFill="0" applyBorder="0" applyAlignment="0"/>
    <xf numFmtId="176" fontId="10" fillId="0" borderId="0" applyFill="0" applyBorder="0" applyAlignment="0"/>
    <xf numFmtId="177" fontId="10" fillId="0" borderId="0" applyFill="0" applyBorder="0" applyAlignment="0"/>
    <xf numFmtId="172" fontId="10" fillId="0" borderId="0" applyFill="0" applyBorder="0" applyAlignment="0"/>
    <xf numFmtId="0" fontId="53" fillId="0" borderId="0" applyNumberFormat="0">
      <alignment horizontal="left"/>
    </xf>
    <xf numFmtId="185" fontId="54" fillId="0" borderId="0" applyNumberFormat="0" applyFill="0" applyBorder="0" applyAlignment="0" applyProtection="0">
      <alignment horizontal="left"/>
    </xf>
    <xf numFmtId="0" fontId="55" fillId="36" borderId="0" applyNumberFormat="0" applyFont="0" applyBorder="0" applyAlignment="0">
      <alignment horizontal="center"/>
    </xf>
    <xf numFmtId="0" fontId="53" fillId="0" borderId="0" applyNumberFormat="0" applyFill="0" applyBorder="0" applyAlignment="0" applyProtection="0">
      <alignment horizontal="left"/>
    </xf>
    <xf numFmtId="3" fontId="11" fillId="0" borderId="0" applyFont="0" applyFill="0" applyBorder="0" applyAlignment="0"/>
    <xf numFmtId="4" fontId="25" fillId="37" borderId="16" applyNumberFormat="0" applyProtection="0">
      <alignment vertical="center"/>
    </xf>
    <xf numFmtId="4" fontId="56" fillId="37" borderId="16" applyNumberFormat="0" applyProtection="0">
      <alignment vertical="center"/>
    </xf>
    <xf numFmtId="4" fontId="25" fillId="37" borderId="16" applyNumberFormat="0" applyProtection="0">
      <alignment horizontal="left" vertical="center" indent="1"/>
    </xf>
    <xf numFmtId="4" fontId="25" fillId="37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25" fillId="39" borderId="16" applyNumberFormat="0" applyProtection="0">
      <alignment horizontal="right" vertical="center"/>
    </xf>
    <xf numFmtId="4" fontId="25" fillId="40" borderId="16" applyNumberFormat="0" applyProtection="0">
      <alignment horizontal="right" vertical="center"/>
    </xf>
    <xf numFmtId="4" fontId="25" fillId="41" borderId="16" applyNumberFormat="0" applyProtection="0">
      <alignment horizontal="right" vertical="center"/>
    </xf>
    <xf numFmtId="4" fontId="25" fillId="42" borderId="16" applyNumberFormat="0" applyProtection="0">
      <alignment horizontal="right" vertical="center"/>
    </xf>
    <xf numFmtId="4" fontId="25" fillId="43" borderId="16" applyNumberFormat="0" applyProtection="0">
      <alignment horizontal="right" vertical="center"/>
    </xf>
    <xf numFmtId="4" fontId="25" fillId="44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7" borderId="16" applyNumberFormat="0" applyProtection="0">
      <alignment horizontal="right" vertical="center"/>
    </xf>
    <xf numFmtId="4" fontId="57" fillId="48" borderId="16" applyNumberFormat="0" applyProtection="0">
      <alignment horizontal="left" vertical="center" indent="1"/>
    </xf>
    <xf numFmtId="4" fontId="25" fillId="49" borderId="17" applyNumberFormat="0" applyProtection="0">
      <alignment horizontal="left" vertical="center" indent="1"/>
    </xf>
    <xf numFmtId="4" fontId="58" fillId="50" borderId="0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59" fillId="49" borderId="16" applyNumberFormat="0" applyProtection="0">
      <alignment horizontal="left" vertical="center" indent="1"/>
    </xf>
    <xf numFmtId="4" fontId="59" fillId="51" borderId="16" applyNumberFormat="0" applyProtection="0">
      <alignment horizontal="left" vertical="center" indent="1"/>
    </xf>
    <xf numFmtId="0" fontId="1" fillId="51" borderId="16" applyNumberFormat="0" applyProtection="0">
      <alignment horizontal="left" vertical="center" indent="1"/>
    </xf>
    <xf numFmtId="0" fontId="1" fillId="51" borderId="16" applyNumberFormat="0" applyProtection="0">
      <alignment horizontal="left" vertical="center" indent="1"/>
    </xf>
    <xf numFmtId="0" fontId="1" fillId="52" borderId="16" applyNumberFormat="0" applyProtection="0">
      <alignment horizontal="left" vertical="center" indent="1"/>
    </xf>
    <xf numFmtId="0" fontId="1" fillId="52" borderId="16" applyNumberFormat="0" applyProtection="0">
      <alignment horizontal="left" vertical="center" indent="1"/>
    </xf>
    <xf numFmtId="0" fontId="1" fillId="32" borderId="16" applyNumberFormat="0" applyProtection="0">
      <alignment horizontal="left" vertical="center" indent="1"/>
    </xf>
    <xf numFmtId="0" fontId="1" fillId="32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25" fillId="30" borderId="16" applyNumberFormat="0" applyProtection="0">
      <alignment vertical="center"/>
    </xf>
    <xf numFmtId="4" fontId="56" fillId="30" borderId="16" applyNumberFormat="0" applyProtection="0">
      <alignment vertical="center"/>
    </xf>
    <xf numFmtId="4" fontId="25" fillId="30" borderId="16" applyNumberFormat="0" applyProtection="0">
      <alignment horizontal="left" vertical="center" indent="1"/>
    </xf>
    <xf numFmtId="4" fontId="25" fillId="30" borderId="16" applyNumberFormat="0" applyProtection="0">
      <alignment horizontal="left" vertical="center" indent="1"/>
    </xf>
    <xf numFmtId="4" fontId="25" fillId="49" borderId="16" applyNumberFormat="0" applyProtection="0">
      <alignment horizontal="right" vertical="center"/>
    </xf>
    <xf numFmtId="4" fontId="56" fillId="49" borderId="16" applyNumberFormat="0" applyProtection="0">
      <alignment horizontal="right" vertical="center"/>
    </xf>
    <xf numFmtId="0" fontId="1" fillId="38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0" fontId="60" fillId="0" borderId="0"/>
    <xf numFmtId="4" fontId="61" fillId="49" borderId="16" applyNumberFormat="0" applyProtection="0">
      <alignment horizontal="right" vertical="center"/>
    </xf>
    <xf numFmtId="0" fontId="55" fillId="1" borderId="9" applyNumberFormat="0" applyFont="0" applyAlignment="0">
      <alignment horizontal="center"/>
    </xf>
    <xf numFmtId="0" fontId="62" fillId="0" borderId="0" applyNumberFormat="0" applyFill="0" applyBorder="0" applyAlignment="0">
      <alignment horizontal="center"/>
    </xf>
    <xf numFmtId="198" fontId="63" fillId="0" borderId="7">
      <alignment horizontal="left" vertical="center"/>
      <protection locked="0"/>
    </xf>
    <xf numFmtId="185" fontId="6" fillId="53" borderId="0" applyNumberFormat="0" applyFont="0" applyBorder="0" applyAlignment="0">
      <protection hidden="1"/>
    </xf>
    <xf numFmtId="0" fontId="11" fillId="0" borderId="0"/>
    <xf numFmtId="40" fontId="64" fillId="0" borderId="0" applyBorder="0">
      <alignment horizontal="right"/>
    </xf>
    <xf numFmtId="185" fontId="1" fillId="47" borderId="0" applyNumberFormat="0" applyFont="0" applyBorder="0" applyAlignment="0" applyProtection="0"/>
    <xf numFmtId="49" fontId="25" fillId="0" borderId="0" applyFill="0" applyBorder="0" applyAlignment="0"/>
    <xf numFmtId="199" fontId="26" fillId="0" borderId="0" applyFill="0" applyBorder="0" applyAlignment="0"/>
    <xf numFmtId="200" fontId="26" fillId="0" borderId="0" applyFill="0" applyBorder="0" applyAlignment="0"/>
    <xf numFmtId="201" fontId="65" fillId="0" borderId="0" applyFill="0" applyBorder="0" applyAlignment="0" applyProtection="0">
      <alignment horizontal="right"/>
    </xf>
    <xf numFmtId="0" fontId="66" fillId="0" borderId="0" applyFill="0" applyBorder="0" applyProtection="0">
      <alignment horizontal="left" vertical="top"/>
    </xf>
    <xf numFmtId="0" fontId="67" fillId="0" borderId="0" applyNumberFormat="0" applyFill="0" applyBorder="0" applyAlignment="0" applyProtection="0"/>
    <xf numFmtId="0" fontId="68" fillId="0" borderId="18" applyNumberFormat="0" applyFill="0" applyAlignment="0" applyProtection="0"/>
    <xf numFmtId="0" fontId="69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0" fontId="21" fillId="22" borderId="0" applyNumberFormat="0" applyBorder="0" applyAlignment="0" applyProtection="0"/>
    <xf numFmtId="171" fontId="22" fillId="54" borderId="0" applyNumberFormat="0" applyBorder="0" applyAlignment="0" applyProtection="0"/>
    <xf numFmtId="0" fontId="21" fillId="23" borderId="0" applyNumberFormat="0" applyBorder="0" applyAlignment="0" applyProtection="0"/>
    <xf numFmtId="171" fontId="22" fillId="15" borderId="0" applyNumberFormat="0" applyBorder="0" applyAlignment="0" applyProtection="0"/>
    <xf numFmtId="0" fontId="21" fillId="24" borderId="0" applyNumberFormat="0" applyBorder="0" applyAlignment="0" applyProtection="0"/>
    <xf numFmtId="171" fontId="22" fillId="55" borderId="0" applyNumberFormat="0" applyBorder="0" applyAlignment="0" applyProtection="0"/>
    <xf numFmtId="0" fontId="21" fillId="19" borderId="0" applyNumberFormat="0" applyBorder="0" applyAlignment="0" applyProtection="0"/>
    <xf numFmtId="171" fontId="22" fillId="35" borderId="0" applyNumberFormat="0" applyBorder="0" applyAlignment="0" applyProtection="0"/>
    <xf numFmtId="0" fontId="21" fillId="20" borderId="0" applyNumberFormat="0" applyBorder="0" applyAlignment="0" applyProtection="0"/>
    <xf numFmtId="171" fontId="22" fillId="54" borderId="0" applyNumberFormat="0" applyBorder="0" applyAlignment="0" applyProtection="0"/>
    <xf numFmtId="0" fontId="21" fillId="25" borderId="0" applyNumberFormat="0" applyBorder="0" applyAlignment="0" applyProtection="0"/>
    <xf numFmtId="171" fontId="22" fillId="15" borderId="0" applyNumberFormat="0" applyBorder="0" applyAlignment="0" applyProtection="0"/>
    <xf numFmtId="202" fontId="11" fillId="0" borderId="19">
      <protection locked="0"/>
    </xf>
    <xf numFmtId="0" fontId="71" fillId="7" borderId="2" applyNumberFormat="0" applyAlignment="0" applyProtection="0"/>
    <xf numFmtId="171" fontId="72" fillId="9" borderId="15" applyNumberFormat="0" applyAlignment="0" applyProtection="0"/>
    <xf numFmtId="0" fontId="73" fillId="26" borderId="16" applyNumberFormat="0" applyAlignment="0" applyProtection="0"/>
    <xf numFmtId="171" fontId="74" fillId="11" borderId="20" applyNumberFormat="0" applyAlignment="0" applyProtection="0"/>
    <xf numFmtId="0" fontId="75" fillId="26" borderId="2" applyNumberFormat="0" applyAlignment="0" applyProtection="0"/>
    <xf numFmtId="171" fontId="76" fillId="11" borderId="15" applyNumberFormat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171" fontId="78" fillId="0" borderId="0" applyNumberFormat="0" applyFill="0" applyBorder="0" applyAlignment="0" applyProtection="0">
      <alignment vertical="top"/>
      <protection locked="0"/>
    </xf>
    <xf numFmtId="171" fontId="78" fillId="0" borderId="0" applyNumberFormat="0" applyFill="0" applyBorder="0" applyAlignment="0" applyProtection="0">
      <alignment vertical="top"/>
      <protection locked="0"/>
    </xf>
    <xf numFmtId="171" fontId="77" fillId="0" borderId="0" applyNumberFormat="0" applyFill="0" applyBorder="0" applyAlignment="0" applyProtection="0">
      <alignment vertical="top"/>
      <protection locked="0"/>
    </xf>
    <xf numFmtId="0" fontId="79" fillId="32" borderId="3"/>
    <xf numFmtId="14" fontId="11" fillId="0" borderId="0">
      <alignment horizontal="right"/>
    </xf>
    <xf numFmtId="166" fontId="104" fillId="0" borderId="0" applyFont="0" applyFill="0" applyBorder="0" applyAlignment="0" applyProtection="0"/>
    <xf numFmtId="166" fontId="104" fillId="0" borderId="0" applyFont="0" applyFill="0" applyBorder="0" applyAlignment="0" applyProtection="0"/>
    <xf numFmtId="0" fontId="80" fillId="0" borderId="11" applyNumberFormat="0" applyFill="0" applyAlignment="0" applyProtection="0"/>
    <xf numFmtId="171" fontId="81" fillId="0" borderId="21" applyNumberFormat="0" applyFill="0" applyAlignment="0" applyProtection="0"/>
    <xf numFmtId="0" fontId="82" fillId="0" borderId="12" applyNumberFormat="0" applyFill="0" applyAlignment="0" applyProtection="0"/>
    <xf numFmtId="171" fontId="83" fillId="0" borderId="22" applyNumberFormat="0" applyFill="0" applyAlignment="0" applyProtection="0"/>
    <xf numFmtId="0" fontId="84" fillId="0" borderId="13" applyNumberFormat="0" applyFill="0" applyAlignment="0" applyProtection="0"/>
    <xf numFmtId="171" fontId="85" fillId="0" borderId="23" applyNumberFormat="0" applyFill="0" applyAlignment="0" applyProtection="0"/>
    <xf numFmtId="0" fontId="84" fillId="0" borderId="0" applyNumberFormat="0" applyFill="0" applyBorder="0" applyAlignment="0" applyProtection="0"/>
    <xf numFmtId="171" fontId="85" fillId="0" borderId="0" applyNumberFormat="0" applyFill="0" applyBorder="0" applyAlignment="0" applyProtection="0"/>
    <xf numFmtId="202" fontId="86" fillId="33" borderId="19"/>
    <xf numFmtId="0" fontId="1" fillId="0" borderId="7">
      <alignment horizontal="right"/>
    </xf>
    <xf numFmtId="0" fontId="87" fillId="0" borderId="18" applyNumberFormat="0" applyFill="0" applyAlignment="0" applyProtection="0"/>
    <xf numFmtId="171" fontId="74" fillId="0" borderId="24" applyNumberFormat="0" applyFill="0" applyAlignment="0" applyProtection="0"/>
    <xf numFmtId="0" fontId="1" fillId="0" borderId="0"/>
    <xf numFmtId="178" fontId="4" fillId="0" borderId="0"/>
    <xf numFmtId="0" fontId="88" fillId="28" borderId="4" applyNumberFormat="0" applyAlignment="0" applyProtection="0"/>
    <xf numFmtId="171" fontId="89" fillId="21" borderId="25" applyNumberFormat="0" applyAlignment="0" applyProtection="0"/>
    <xf numFmtId="3" fontId="9" fillId="0" borderId="0"/>
    <xf numFmtId="0" fontId="90" fillId="0" borderId="0" applyNumberFormat="0" applyFill="0" applyBorder="0" applyAlignment="0" applyProtection="0"/>
    <xf numFmtId="171" fontId="91" fillId="0" borderId="0" applyNumberFormat="0" applyFill="0" applyBorder="0" applyAlignment="0" applyProtection="0"/>
    <xf numFmtId="0" fontId="92" fillId="35" borderId="0" applyNumberFormat="0" applyBorder="0" applyAlignment="0" applyProtection="0"/>
    <xf numFmtId="171" fontId="93" fillId="17" borderId="0" applyNumberFormat="0" applyBorder="0" applyAlignment="0" applyProtection="0"/>
    <xf numFmtId="0" fontId="9" fillId="0" borderId="0">
      <alignment horizontal="left"/>
    </xf>
    <xf numFmtId="0" fontId="12" fillId="0" borderId="0"/>
    <xf numFmtId="0" fontId="105" fillId="0" borderId="0"/>
    <xf numFmtId="0" fontId="104" fillId="0" borderId="0"/>
    <xf numFmtId="180" fontId="105" fillId="0" borderId="0"/>
    <xf numFmtId="2" fontId="6" fillId="0" borderId="0"/>
    <xf numFmtId="0" fontId="105" fillId="0" borderId="0"/>
    <xf numFmtId="171" fontId="105" fillId="0" borderId="0"/>
    <xf numFmtId="0" fontId="105" fillId="0" borderId="0"/>
    <xf numFmtId="170" fontId="105" fillId="0" borderId="0"/>
    <xf numFmtId="0" fontId="105" fillId="0" borderId="0"/>
    <xf numFmtId="171" fontId="12" fillId="0" borderId="0"/>
    <xf numFmtId="170" fontId="106" fillId="0" borderId="0"/>
    <xf numFmtId="178" fontId="104" fillId="0" borderId="0"/>
    <xf numFmtId="0" fontId="1" fillId="0" borderId="0"/>
    <xf numFmtId="0" fontId="107" fillId="0" borderId="0"/>
    <xf numFmtId="0" fontId="4" fillId="0" borderId="0"/>
    <xf numFmtId="0" fontId="6" fillId="0" borderId="0"/>
    <xf numFmtId="0" fontId="19" fillId="0" borderId="0"/>
    <xf numFmtId="0" fontId="6" fillId="0" borderId="0"/>
    <xf numFmtId="170" fontId="9" fillId="0" borderId="0"/>
    <xf numFmtId="0" fontId="1" fillId="0" borderId="0"/>
    <xf numFmtId="0" fontId="1" fillId="0" borderId="0">
      <alignment horizontal="left"/>
    </xf>
    <xf numFmtId="171" fontId="104" fillId="0" borderId="0"/>
    <xf numFmtId="171" fontId="104" fillId="0" borderId="0"/>
    <xf numFmtId="171" fontId="104" fillId="0" borderId="0"/>
    <xf numFmtId="171" fontId="104" fillId="0" borderId="0"/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/>
    <xf numFmtId="0" fontId="1" fillId="0" borderId="0"/>
    <xf numFmtId="0" fontId="1" fillId="0" borderId="0"/>
    <xf numFmtId="0" fontId="12" fillId="0" borderId="0"/>
    <xf numFmtId="178" fontId="12" fillId="0" borderId="0"/>
    <xf numFmtId="0" fontId="12" fillId="0" borderId="0"/>
    <xf numFmtId="0" fontId="104" fillId="0" borderId="0"/>
    <xf numFmtId="0" fontId="104" fillId="0" borderId="0"/>
    <xf numFmtId="0" fontId="108" fillId="0" borderId="0"/>
    <xf numFmtId="178" fontId="1" fillId="0" borderId="0"/>
    <xf numFmtId="0" fontId="6" fillId="0" borderId="0"/>
    <xf numFmtId="0" fontId="6" fillId="0" borderId="0"/>
    <xf numFmtId="0" fontId="6" fillId="0" borderId="0"/>
    <xf numFmtId="178" fontId="104" fillId="0" borderId="0"/>
    <xf numFmtId="0" fontId="1" fillId="0" borderId="0"/>
    <xf numFmtId="178" fontId="104" fillId="0" borderId="0"/>
    <xf numFmtId="178" fontId="104" fillId="0" borderId="0"/>
    <xf numFmtId="178" fontId="104" fillId="0" borderId="0"/>
    <xf numFmtId="178" fontId="104" fillId="0" borderId="0"/>
    <xf numFmtId="178" fontId="104" fillId="0" borderId="0"/>
    <xf numFmtId="178" fontId="104" fillId="0" borderId="0"/>
    <xf numFmtId="178" fontId="104" fillId="0" borderId="0"/>
    <xf numFmtId="178" fontId="104" fillId="0" borderId="0"/>
    <xf numFmtId="0" fontId="6" fillId="0" borderId="0"/>
    <xf numFmtId="0" fontId="1" fillId="0" borderId="0"/>
    <xf numFmtId="0" fontId="1" fillId="0" borderId="0"/>
    <xf numFmtId="170" fontId="104" fillId="0" borderId="0"/>
    <xf numFmtId="170" fontId="104" fillId="0" borderId="0"/>
    <xf numFmtId="170" fontId="104" fillId="0" borderId="0"/>
    <xf numFmtId="170" fontId="104" fillId="0" borderId="0"/>
    <xf numFmtId="0" fontId="9" fillId="0" borderId="0"/>
    <xf numFmtId="170" fontId="1" fillId="0" borderId="0"/>
    <xf numFmtId="0" fontId="9" fillId="0" borderId="0"/>
    <xf numFmtId="0" fontId="9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170" fontId="6" fillId="0" borderId="0"/>
    <xf numFmtId="0" fontId="9" fillId="0" borderId="0"/>
    <xf numFmtId="0" fontId="108" fillId="0" borderId="0"/>
    <xf numFmtId="171" fontId="108" fillId="0" borderId="0"/>
    <xf numFmtId="170" fontId="108" fillId="0" borderId="0"/>
    <xf numFmtId="170" fontId="59" fillId="0" borderId="0">
      <alignment vertical="top"/>
    </xf>
    <xf numFmtId="0" fontId="94" fillId="3" borderId="0" applyNumberFormat="0" applyBorder="0" applyAlignment="0" applyProtection="0"/>
    <xf numFmtId="171" fontId="95" fillId="56" borderId="0" applyNumberFormat="0" applyBorder="0" applyAlignment="0" applyProtection="0"/>
    <xf numFmtId="0" fontId="96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0" fontId="18" fillId="17" borderId="15" applyNumberFormat="0" applyFont="0" applyAlignment="0" applyProtection="0"/>
    <xf numFmtId="171" fontId="4" fillId="17" borderId="2" applyNumberFormat="0" applyFont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98" fillId="0" borderId="14" applyNumberFormat="0" applyFill="0" applyAlignment="0" applyProtection="0"/>
    <xf numFmtId="171" fontId="99" fillId="0" borderId="26" applyNumberFormat="0" applyFill="0" applyAlignment="0" applyProtection="0"/>
    <xf numFmtId="0" fontId="10" fillId="0" borderId="0"/>
    <xf numFmtId="171" fontId="10" fillId="0" borderId="0"/>
    <xf numFmtId="171" fontId="11" fillId="0" borderId="0"/>
    <xf numFmtId="0" fontId="33" fillId="0" borderId="0" applyNumberFormat="0" applyFont="0" applyFill="0" applyBorder="0" applyAlignment="0" applyProtection="0">
      <alignment vertical="top"/>
    </xf>
    <xf numFmtId="0" fontId="33" fillId="0" borderId="0" applyNumberFormat="0" applyFont="0" applyFill="0" applyBorder="0" applyAlignment="0" applyProtection="0">
      <alignment vertical="top"/>
    </xf>
    <xf numFmtId="0" fontId="33" fillId="0" borderId="0" applyNumberFormat="0" applyFont="0" applyFill="0" applyBorder="0" applyAlignment="0" applyProtection="0">
      <alignment vertical="top"/>
    </xf>
    <xf numFmtId="0" fontId="33" fillId="0" borderId="0" applyNumberFormat="0" applyFont="0" applyFill="0" applyBorder="0" applyAlignment="0" applyProtection="0">
      <alignment vertical="top"/>
    </xf>
    <xf numFmtId="171" fontId="33" fillId="0" borderId="0" applyNumberFormat="0" applyFont="0" applyFill="0" applyBorder="0" applyAlignment="0" applyProtection="0">
      <alignment vertical="top"/>
    </xf>
    <xf numFmtId="0" fontId="9" fillId="0" borderId="0">
      <alignment vertical="justify"/>
    </xf>
    <xf numFmtId="0" fontId="100" fillId="0" borderId="0" applyNumberFormat="0" applyFill="0" applyBorder="0" applyAlignment="0" applyProtection="0"/>
    <xf numFmtId="171" fontId="99" fillId="0" borderId="0" applyNumberFormat="0" applyFill="0" applyBorder="0" applyAlignment="0" applyProtection="0"/>
    <xf numFmtId="38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04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9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1" fillId="4" borderId="0" applyNumberFormat="0" applyBorder="0" applyAlignment="0" applyProtection="0"/>
    <xf numFmtId="171" fontId="102" fillId="10" borderId="0" applyNumberFormat="0" applyBorder="0" applyAlignment="0" applyProtection="0"/>
    <xf numFmtId="4" fontId="1" fillId="0" borderId="7"/>
    <xf numFmtId="166" fontId="15" fillId="0" borderId="0">
      <protection locked="0"/>
    </xf>
  </cellStyleXfs>
  <cellXfs count="117">
    <xf numFmtId="0" fontId="0" fillId="0" borderId="0" xfId="0"/>
    <xf numFmtId="0" fontId="4" fillId="0" borderId="0" xfId="389" applyFont="1" applyFill="1"/>
    <xf numFmtId="0" fontId="4" fillId="0" borderId="0" xfId="389" applyFont="1" applyFill="1" applyAlignment="1">
      <alignment horizontal="center"/>
    </xf>
    <xf numFmtId="167" fontId="4" fillId="0" borderId="0" xfId="473" applyFont="1" applyFill="1"/>
    <xf numFmtId="0" fontId="3" fillId="0" borderId="0" xfId="389" applyFont="1" applyFill="1" applyBorder="1" applyAlignment="1">
      <alignment horizontal="center"/>
    </xf>
    <xf numFmtId="0" fontId="109" fillId="0" borderId="0" xfId="0" applyFont="1" applyFill="1"/>
    <xf numFmtId="0" fontId="109" fillId="0" borderId="0" xfId="0" applyFont="1" applyFill="1" applyAlignment="1">
      <alignment horizontal="center" wrapText="1"/>
    </xf>
    <xf numFmtId="0" fontId="2" fillId="0" borderId="0" xfId="359" applyFont="1" applyFill="1" applyBorder="1" applyAlignment="1">
      <alignment vertical="center"/>
    </xf>
    <xf numFmtId="0" fontId="0" fillId="0" borderId="0" xfId="0" applyFill="1"/>
    <xf numFmtId="0" fontId="112" fillId="0" borderId="0" xfId="0" applyFont="1" applyFill="1"/>
    <xf numFmtId="0" fontId="110" fillId="0" borderId="10" xfId="0" applyFont="1" applyFill="1" applyBorder="1" applyAlignment="1">
      <alignment horizontal="center" wrapText="1"/>
    </xf>
    <xf numFmtId="0" fontId="110" fillId="0" borderId="0" xfId="0" applyFont="1" applyFill="1" applyAlignment="1">
      <alignment wrapText="1"/>
    </xf>
    <xf numFmtId="0" fontId="111" fillId="0" borderId="0" xfId="0" applyFont="1" applyFill="1" applyAlignment="1">
      <alignment horizontal="center" wrapText="1"/>
    </xf>
    <xf numFmtId="0" fontId="109" fillId="0" borderId="0" xfId="0" applyFont="1" applyFill="1" applyAlignment="1">
      <alignment wrapText="1"/>
    </xf>
    <xf numFmtId="0" fontId="109" fillId="0" borderId="0" xfId="0" applyFont="1" applyFill="1" applyBorder="1" applyAlignment="1">
      <alignment wrapText="1"/>
    </xf>
    <xf numFmtId="0" fontId="109" fillId="0" borderId="0" xfId="0" applyFont="1" applyFill="1" applyBorder="1" applyAlignment="1">
      <alignment horizontal="center" wrapText="1"/>
    </xf>
    <xf numFmtId="0" fontId="111" fillId="0" borderId="0" xfId="0" applyFont="1" applyFill="1" applyBorder="1" applyAlignment="1">
      <alignment horizontal="center" wrapText="1"/>
    </xf>
    <xf numFmtId="0" fontId="111" fillId="0" borderId="0" xfId="0" applyFont="1" applyFill="1" applyAlignment="1">
      <alignment wrapText="1"/>
    </xf>
    <xf numFmtId="0" fontId="4" fillId="0" borderId="0" xfId="389" applyFont="1" applyFill="1" applyBorder="1" applyAlignment="1">
      <alignment horizontal="center"/>
    </xf>
    <xf numFmtId="0" fontId="110" fillId="0" borderId="10" xfId="0" applyFont="1" applyFill="1" applyBorder="1" applyAlignment="1">
      <alignment wrapText="1"/>
    </xf>
    <xf numFmtId="0" fontId="110" fillId="0" borderId="0" xfId="0" applyFont="1" applyFill="1" applyBorder="1" applyAlignment="1">
      <alignment wrapText="1"/>
    </xf>
    <xf numFmtId="3" fontId="110" fillId="0" borderId="0" xfId="0" applyNumberFormat="1" applyFont="1" applyFill="1" applyBorder="1" applyAlignment="1">
      <alignment horizontal="right" wrapText="1"/>
    </xf>
    <xf numFmtId="0" fontId="4" fillId="0" borderId="0" xfId="400" applyFont="1" applyFill="1"/>
    <xf numFmtId="4" fontId="4" fillId="0" borderId="0" xfId="400" applyNumberFormat="1" applyFont="1" applyFill="1" applyAlignment="1">
      <alignment horizontal="right"/>
    </xf>
    <xf numFmtId="0" fontId="5" fillId="0" borderId="0" xfId="400" applyFont="1" applyFill="1" applyAlignment="1">
      <alignment horizontal="center"/>
    </xf>
    <xf numFmtId="0" fontId="110" fillId="0" borderId="0" xfId="0" applyFont="1" applyFill="1" applyAlignment="1">
      <alignment horizontal="center" wrapText="1"/>
    </xf>
    <xf numFmtId="0" fontId="2" fillId="0" borderId="0" xfId="359" applyFont="1" applyFill="1" applyBorder="1" applyAlignment="1">
      <alignment horizontal="right" vertical="center"/>
    </xf>
    <xf numFmtId="0" fontId="111" fillId="0" borderId="0" xfId="0" applyFont="1" applyFill="1" applyBorder="1" applyAlignment="1">
      <alignment wrapText="1"/>
    </xf>
    <xf numFmtId="0" fontId="110" fillId="0" borderId="0" xfId="0" applyFont="1" applyFill="1" applyBorder="1" applyAlignment="1">
      <alignment horizontal="center" wrapText="1"/>
    </xf>
    <xf numFmtId="0" fontId="113" fillId="0" borderId="9" xfId="0" applyFont="1" applyFill="1" applyBorder="1" applyAlignment="1">
      <alignment wrapText="1"/>
    </xf>
    <xf numFmtId="0" fontId="110" fillId="0" borderId="9" xfId="0" applyFont="1" applyFill="1" applyBorder="1" applyAlignment="1">
      <alignment horizontal="center" wrapText="1"/>
    </xf>
    <xf numFmtId="0" fontId="109" fillId="0" borderId="27" xfId="0" applyFont="1" applyFill="1" applyBorder="1" applyAlignment="1">
      <alignment horizontal="center" wrapText="1"/>
    </xf>
    <xf numFmtId="0" fontId="110" fillId="0" borderId="28" xfId="0" applyFont="1" applyFill="1" applyBorder="1" applyAlignment="1">
      <alignment horizontal="left" wrapText="1"/>
    </xf>
    <xf numFmtId="0" fontId="110" fillId="0" borderId="28" xfId="0" applyFont="1" applyFill="1" applyBorder="1" applyAlignment="1">
      <alignment horizontal="center" wrapText="1"/>
    </xf>
    <xf numFmtId="164" fontId="113" fillId="0" borderId="0" xfId="0" applyNumberFormat="1" applyFont="1" applyFill="1" applyAlignment="1">
      <alignment horizontal="right" wrapText="1"/>
    </xf>
    <xf numFmtId="164" fontId="110" fillId="0" borderId="0" xfId="0" applyNumberFormat="1" applyFont="1" applyFill="1" applyAlignment="1">
      <alignment horizontal="right" wrapText="1"/>
    </xf>
    <xf numFmtId="164" fontId="109" fillId="0" borderId="0" xfId="0" applyNumberFormat="1" applyFont="1" applyFill="1" applyAlignment="1">
      <alignment horizontal="right" wrapText="1"/>
    </xf>
    <xf numFmtId="164" fontId="4" fillId="0" borderId="0" xfId="0" applyNumberFormat="1" applyFont="1" applyFill="1" applyAlignment="1">
      <alignment horizontal="right" wrapText="1"/>
    </xf>
    <xf numFmtId="164" fontId="4" fillId="0" borderId="0" xfId="0" applyNumberFormat="1" applyFont="1" applyFill="1" applyBorder="1" applyAlignment="1">
      <alignment horizontal="right" wrapText="1"/>
    </xf>
    <xf numFmtId="164" fontId="109" fillId="0" borderId="0" xfId="0" applyNumberFormat="1" applyFont="1" applyFill="1" applyBorder="1" applyAlignment="1">
      <alignment horizontal="right" wrapText="1"/>
    </xf>
    <xf numFmtId="164" fontId="3" fillId="0" borderId="9" xfId="0" applyNumberFormat="1" applyFont="1" applyFill="1" applyBorder="1" applyAlignment="1">
      <alignment horizontal="right" wrapText="1"/>
    </xf>
    <xf numFmtId="164" fontId="110" fillId="0" borderId="9" xfId="0" applyNumberFormat="1" applyFont="1" applyFill="1" applyBorder="1" applyAlignment="1">
      <alignment horizontal="right" wrapText="1"/>
    </xf>
    <xf numFmtId="164" fontId="3" fillId="0" borderId="28" xfId="0" applyNumberFormat="1" applyFont="1" applyFill="1" applyBorder="1" applyAlignment="1">
      <alignment horizontal="right" wrapText="1"/>
    </xf>
    <xf numFmtId="164" fontId="110" fillId="0" borderId="28" xfId="0" applyNumberFormat="1" applyFont="1" applyFill="1" applyBorder="1" applyAlignment="1">
      <alignment horizontal="right" wrapText="1"/>
    </xf>
    <xf numFmtId="164" fontId="114" fillId="0" borderId="0" xfId="0" applyNumberFormat="1" applyFont="1" applyFill="1" applyAlignment="1">
      <alignment horizontal="right" wrapText="1"/>
    </xf>
    <xf numFmtId="164" fontId="114" fillId="0" borderId="0" xfId="0" applyNumberFormat="1" applyFont="1" applyFill="1" applyBorder="1" applyAlignment="1">
      <alignment horizontal="right" wrapText="1"/>
    </xf>
    <xf numFmtId="164" fontId="110" fillId="0" borderId="0" xfId="0" applyNumberFormat="1" applyFont="1" applyFill="1" applyBorder="1" applyAlignment="1">
      <alignment horizontal="right" wrapText="1"/>
    </xf>
    <xf numFmtId="164" fontId="4" fillId="0" borderId="27" xfId="0" applyNumberFormat="1" applyFont="1" applyFill="1" applyBorder="1" applyAlignment="1">
      <alignment horizontal="right" wrapText="1"/>
    </xf>
    <xf numFmtId="164" fontId="109" fillId="0" borderId="27" xfId="0" applyNumberFormat="1" applyFont="1" applyFill="1" applyBorder="1" applyAlignment="1">
      <alignment horizontal="right" wrapText="1"/>
    </xf>
    <xf numFmtId="164" fontId="103" fillId="0" borderId="0" xfId="0" applyNumberFormat="1" applyFont="1" applyFill="1"/>
    <xf numFmtId="0" fontId="109" fillId="0" borderId="0" xfId="0" applyFont="1" applyFill="1" applyBorder="1" applyAlignment="1">
      <alignment horizontal="left" wrapText="1"/>
    </xf>
    <xf numFmtId="0" fontId="112" fillId="0" borderId="0" xfId="0" applyFont="1" applyFill="1" applyBorder="1" applyAlignment="1"/>
    <xf numFmtId="0" fontId="115" fillId="0" borderId="0" xfId="0" applyFont="1" applyFill="1" applyBorder="1" applyAlignment="1">
      <alignment wrapText="1"/>
    </xf>
    <xf numFmtId="164" fontId="110" fillId="0" borderId="0" xfId="0" applyNumberFormat="1" applyFont="1" applyFill="1" applyAlignment="1">
      <alignment wrapText="1"/>
    </xf>
    <xf numFmtId="164" fontId="111" fillId="0" borderId="0" xfId="0" applyNumberFormat="1" applyFont="1" applyFill="1" applyAlignment="1">
      <alignment wrapText="1"/>
    </xf>
    <xf numFmtId="164" fontId="3" fillId="0" borderId="0" xfId="0" applyNumberFormat="1" applyFont="1" applyFill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164" fontId="113" fillId="0" borderId="0" xfId="0" applyNumberFormat="1" applyFont="1" applyFill="1" applyBorder="1" applyAlignment="1">
      <alignment horizontal="right" wrapText="1"/>
    </xf>
    <xf numFmtId="0" fontId="110" fillId="0" borderId="27" xfId="0" applyFont="1" applyFill="1" applyBorder="1" applyAlignment="1">
      <alignment horizontal="center" wrapText="1"/>
    </xf>
    <xf numFmtId="0" fontId="113" fillId="0" borderId="27" xfId="0" applyFont="1" applyFill="1" applyBorder="1" applyAlignment="1">
      <alignment horizontal="right" wrapText="1"/>
    </xf>
    <xf numFmtId="0" fontId="109" fillId="0" borderId="27" xfId="0" applyFont="1" applyFill="1" applyBorder="1" applyAlignment="1">
      <alignment wrapText="1"/>
    </xf>
    <xf numFmtId="0" fontId="110" fillId="0" borderId="27" xfId="0" applyFont="1" applyFill="1" applyBorder="1" applyAlignment="1">
      <alignment wrapText="1"/>
    </xf>
    <xf numFmtId="164" fontId="3" fillId="0" borderId="27" xfId="0" applyNumberFormat="1" applyFont="1" applyFill="1" applyBorder="1" applyAlignment="1">
      <alignment horizontal="right" wrapText="1"/>
    </xf>
    <xf numFmtId="164" fontId="109" fillId="0" borderId="0" xfId="0" applyNumberFormat="1" applyFont="1" applyFill="1" applyBorder="1" applyAlignment="1">
      <alignment horizontal="center" wrapText="1"/>
    </xf>
    <xf numFmtId="164" fontId="110" fillId="0" borderId="27" xfId="0" applyNumberFormat="1" applyFont="1" applyFill="1" applyBorder="1" applyAlignment="1">
      <alignment horizontal="right" wrapText="1"/>
    </xf>
    <xf numFmtId="164" fontId="110" fillId="0" borderId="10" xfId="0" applyNumberFormat="1" applyFont="1" applyFill="1" applyBorder="1" applyAlignment="1">
      <alignment horizontal="right" wrapText="1"/>
    </xf>
    <xf numFmtId="0" fontId="109" fillId="0" borderId="29" xfId="0" applyFont="1" applyFill="1" applyBorder="1" applyAlignment="1">
      <alignment wrapText="1"/>
    </xf>
    <xf numFmtId="164" fontId="109" fillId="0" borderId="29" xfId="0" applyNumberFormat="1" applyFont="1" applyFill="1" applyBorder="1" applyAlignment="1">
      <alignment horizontal="right" wrapText="1"/>
    </xf>
    <xf numFmtId="0" fontId="110" fillId="0" borderId="0" xfId="0" applyFont="1" applyFill="1" applyBorder="1" applyAlignment="1">
      <alignment vertical="center" wrapText="1"/>
    </xf>
    <xf numFmtId="0" fontId="117" fillId="0" borderId="0" xfId="0" applyFont="1" applyFill="1" applyBorder="1"/>
    <xf numFmtId="0" fontId="110" fillId="0" borderId="0" xfId="0" applyFont="1" applyFill="1" applyBorder="1" applyAlignment="1">
      <alignment vertical="top" wrapText="1"/>
    </xf>
    <xf numFmtId="0" fontId="116" fillId="0" borderId="10" xfId="0" applyFont="1" applyFill="1" applyBorder="1" applyAlignment="1">
      <alignment wrapText="1"/>
    </xf>
    <xf numFmtId="0" fontId="110" fillId="0" borderId="10" xfId="0" applyFont="1" applyFill="1" applyBorder="1" applyAlignment="1">
      <alignment horizontal="right" wrapText="1"/>
    </xf>
    <xf numFmtId="164" fontId="109" fillId="0" borderId="0" xfId="0" applyNumberFormat="1" applyFont="1" applyFill="1"/>
    <xf numFmtId="203" fontId="109" fillId="0" borderId="0" xfId="0" applyNumberFormat="1" applyFont="1" applyFill="1" applyBorder="1" applyAlignment="1">
      <alignment horizontal="right" wrapText="1"/>
    </xf>
    <xf numFmtId="0" fontId="113" fillId="0" borderId="29" xfId="0" applyFont="1" applyFill="1" applyBorder="1" applyAlignment="1">
      <alignment wrapText="1"/>
    </xf>
    <xf numFmtId="0" fontId="110" fillId="0" borderId="29" xfId="0" applyFont="1" applyFill="1" applyBorder="1" applyAlignment="1">
      <alignment horizontal="center" wrapText="1"/>
    </xf>
    <xf numFmtId="164" fontId="3" fillId="0" borderId="29" xfId="0" applyNumberFormat="1" applyFont="1" applyFill="1" applyBorder="1" applyAlignment="1">
      <alignment horizontal="right" wrapText="1"/>
    </xf>
    <xf numFmtId="164" fontId="110" fillId="0" borderId="29" xfId="0" applyNumberFormat="1" applyFont="1" applyFill="1" applyBorder="1" applyAlignment="1">
      <alignment horizontal="right" wrapText="1"/>
    </xf>
    <xf numFmtId="203" fontId="110" fillId="0" borderId="27" xfId="0" applyNumberFormat="1" applyFont="1" applyFill="1" applyBorder="1" applyAlignment="1">
      <alignment horizontal="right" wrapText="1"/>
    </xf>
    <xf numFmtId="204" fontId="109" fillId="0" borderId="27" xfId="0" applyNumberFormat="1" applyFont="1" applyFill="1" applyBorder="1" applyAlignment="1">
      <alignment horizontal="right" wrapText="1"/>
    </xf>
    <xf numFmtId="164" fontId="0" fillId="0" borderId="0" xfId="0" applyNumberFormat="1" applyFill="1"/>
    <xf numFmtId="41" fontId="109" fillId="0" borderId="0" xfId="0" applyNumberFormat="1" applyFont="1" applyFill="1" applyAlignment="1">
      <alignment horizontal="right" wrapText="1"/>
    </xf>
    <xf numFmtId="0" fontId="118" fillId="57" borderId="0" xfId="0" applyFont="1" applyFill="1" applyAlignment="1">
      <alignment horizontal="left" vertical="center" wrapText="1"/>
    </xf>
    <xf numFmtId="0" fontId="17" fillId="57" borderId="0" xfId="0" applyFont="1" applyFill="1" applyAlignment="1">
      <alignment horizontal="left" wrapText="1"/>
    </xf>
    <xf numFmtId="0" fontId="118" fillId="57" borderId="0" xfId="0" applyFont="1" applyFill="1" applyAlignment="1">
      <alignment horizontal="right" wrapText="1"/>
    </xf>
    <xf numFmtId="0" fontId="118" fillId="57" borderId="30" xfId="0" applyFont="1" applyFill="1" applyBorder="1" applyAlignment="1">
      <alignment horizontal="left" vertical="center" wrapText="1"/>
    </xf>
    <xf numFmtId="0" fontId="121" fillId="57" borderId="30" xfId="0" applyFont="1" applyFill="1" applyBorder="1" applyAlignment="1">
      <alignment horizontal="center" vertical="center" wrapText="1"/>
    </xf>
    <xf numFmtId="0" fontId="121" fillId="57" borderId="30" xfId="0" applyFont="1" applyFill="1" applyBorder="1" applyAlignment="1">
      <alignment horizontal="left" vertical="center" wrapText="1"/>
    </xf>
    <xf numFmtId="4" fontId="121" fillId="57" borderId="30" xfId="0" applyNumberFormat="1" applyFont="1" applyFill="1" applyBorder="1" applyAlignment="1">
      <alignment horizontal="right" vertical="center" wrapText="1"/>
    </xf>
    <xf numFmtId="0" fontId="118" fillId="57" borderId="34" xfId="0" applyFont="1" applyFill="1" applyBorder="1" applyAlignment="1">
      <alignment horizontal="left" wrapText="1"/>
    </xf>
    <xf numFmtId="0" fontId="118" fillId="57" borderId="0" xfId="0" applyFont="1" applyFill="1" applyAlignment="1">
      <alignment horizontal="left" wrapText="1"/>
    </xf>
    <xf numFmtId="0" fontId="118" fillId="57" borderId="0" xfId="0" applyFont="1" applyFill="1" applyAlignment="1">
      <alignment horizontal="center" vertical="center" wrapText="1"/>
    </xf>
    <xf numFmtId="0" fontId="122" fillId="57" borderId="0" xfId="0" applyFont="1" applyFill="1" applyAlignment="1">
      <alignment horizontal="left" vertical="center" wrapText="1"/>
    </xf>
    <xf numFmtId="0" fontId="118" fillId="57" borderId="34" xfId="0" applyFont="1" applyFill="1" applyBorder="1" applyAlignment="1">
      <alignment horizontal="left" wrapText="1"/>
    </xf>
    <xf numFmtId="3" fontId="121" fillId="57" borderId="30" xfId="0" applyNumberFormat="1" applyFont="1" applyFill="1" applyBorder="1" applyAlignment="1">
      <alignment horizontal="right" vertical="center" wrapText="1"/>
    </xf>
    <xf numFmtId="3" fontId="118" fillId="57" borderId="30" xfId="0" applyNumberFormat="1" applyFont="1" applyFill="1" applyBorder="1" applyAlignment="1">
      <alignment horizontal="right" vertical="center" wrapText="1"/>
    </xf>
    <xf numFmtId="3" fontId="118" fillId="57" borderId="0" xfId="0" applyNumberFormat="1" applyFont="1" applyFill="1" applyAlignment="1">
      <alignment horizontal="left" vertical="center" wrapText="1"/>
    </xf>
    <xf numFmtId="0" fontId="110" fillId="0" borderId="10" xfId="0" applyFont="1" applyFill="1" applyBorder="1" applyAlignment="1">
      <alignment horizontal="right" vertical="center" wrapText="1"/>
    </xf>
    <xf numFmtId="0" fontId="116" fillId="0" borderId="27" xfId="0" applyFont="1" applyFill="1" applyBorder="1" applyAlignment="1">
      <alignment vertical="center" wrapText="1"/>
    </xf>
    <xf numFmtId="0" fontId="110" fillId="0" borderId="27" xfId="0" applyFont="1" applyFill="1" applyBorder="1" applyAlignment="1">
      <alignment horizontal="center" vertical="center" wrapText="1"/>
    </xf>
    <xf numFmtId="0" fontId="113" fillId="0" borderId="27" xfId="0" applyFont="1" applyFill="1" applyBorder="1" applyAlignment="1">
      <alignment horizontal="right" vertical="center" wrapText="1"/>
    </xf>
    <xf numFmtId="0" fontId="3" fillId="0" borderId="0" xfId="359" applyFont="1" applyFill="1" applyBorder="1" applyAlignment="1">
      <alignment horizontal="left"/>
    </xf>
    <xf numFmtId="0" fontId="3" fillId="0" borderId="0" xfId="359" applyFont="1" applyFill="1" applyAlignment="1">
      <alignment horizontal="left"/>
    </xf>
    <xf numFmtId="0" fontId="3" fillId="0" borderId="0" xfId="389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118" fillId="57" borderId="31" xfId="0" applyFont="1" applyFill="1" applyBorder="1" applyAlignment="1">
      <alignment horizontal="left" vertical="center" wrapText="1"/>
    </xf>
    <xf numFmtId="0" fontId="118" fillId="57" borderId="32" xfId="0" applyFont="1" applyFill="1" applyBorder="1" applyAlignment="1">
      <alignment horizontal="left" vertical="center" wrapText="1"/>
    </xf>
    <xf numFmtId="0" fontId="118" fillId="57" borderId="33" xfId="0" applyFont="1" applyFill="1" applyBorder="1" applyAlignment="1">
      <alignment horizontal="left" vertical="center" wrapText="1"/>
    </xf>
    <xf numFmtId="0" fontId="121" fillId="57" borderId="31" xfId="0" applyFont="1" applyFill="1" applyBorder="1" applyAlignment="1">
      <alignment horizontal="center" vertical="center" wrapText="1"/>
    </xf>
    <xf numFmtId="0" fontId="121" fillId="57" borderId="32" xfId="0" applyFont="1" applyFill="1" applyBorder="1" applyAlignment="1">
      <alignment horizontal="center" vertical="center" wrapText="1"/>
    </xf>
    <xf numFmtId="0" fontId="121" fillId="57" borderId="33" xfId="0" applyFont="1" applyFill="1" applyBorder="1" applyAlignment="1">
      <alignment horizontal="center" vertical="center" wrapText="1"/>
    </xf>
    <xf numFmtId="0" fontId="5" fillId="57" borderId="0" xfId="0" applyFont="1" applyFill="1" applyAlignment="1">
      <alignment horizontal="left" vertical="center" wrapText="1"/>
    </xf>
    <xf numFmtId="0" fontId="118" fillId="57" borderId="0" xfId="0" applyFont="1" applyFill="1" applyAlignment="1">
      <alignment horizontal="left" vertical="top" wrapText="1"/>
    </xf>
    <xf numFmtId="0" fontId="119" fillId="57" borderId="0" xfId="0" applyFont="1" applyFill="1" applyAlignment="1">
      <alignment horizontal="center" wrapText="1"/>
    </xf>
    <xf numFmtId="0" fontId="118" fillId="57" borderId="0" xfId="0" applyFont="1" applyFill="1" applyAlignment="1">
      <alignment horizontal="center" wrapText="1"/>
    </xf>
  </cellXfs>
  <cellStyles count="496">
    <cellStyle name=" б" xfId="1"/>
    <cellStyle name="_x000d__x000a_JournalTemplate=C:\COMFO\CTALK\JOURSTD.TPL_x000d__x000a_LbStateAddress=3 3 0 251 1 89 2 311_x000d__x000a_LbStateJou" xfId="2"/>
    <cellStyle name="% 2" xfId="3"/>
    <cellStyle name="% 3" xfId="4"/>
    <cellStyle name="_~3392002" xfId="5"/>
    <cellStyle name="_~4999504" xfId="6"/>
    <cellStyle name="_0 ФО с примечаниями" xfId="7"/>
    <cellStyle name="_2008 Alina D Баланс" xfId="8"/>
    <cellStyle name="_2009 ПЯТ Баланс" xfId="9"/>
    <cellStyle name="_4 ФО Бектуров  отдельная" xfId="10"/>
    <cellStyle name="_Alina Pro КПН после исправл" xfId="11"/>
    <cellStyle name="_E 08 Прочие дебиторы и авансы" xfId="12"/>
    <cellStyle name="_E 7 и 17 ДЗ Бектурова" xfId="13"/>
    <cellStyle name="_PRICE_1C" xfId="14"/>
    <cellStyle name="_V 2009 Alina Management ФО с расш" xfId="15"/>
    <cellStyle name="_V 2009 Holding (КФО)" xfId="16"/>
    <cellStyle name="_V 2009 Holding ОФО" xfId="17"/>
    <cellStyle name="_V 2009 ПЯТ ФО" xfId="18"/>
    <cellStyle name="_V Alina D ФО с расшифр" xfId="19"/>
    <cellStyle name="_V Расчет ОНО" xfId="20"/>
    <cellStyle name="_V Расшифровка в Ф-3" xfId="21"/>
    <cellStyle name="_V Ф-100 версия от 29.03.10" xfId="22"/>
    <cellStyle name="_Баланс за 2005 год КИНГ отд." xfId="23"/>
    <cellStyle name="_Баланс за 2005 год по  МСФО (расш) КИНГ отд." xfId="24"/>
    <cellStyle name="_Е 14 Налогообложение " xfId="25"/>
    <cellStyle name="_Книга2" xfId="26"/>
    <cellStyle name="_Копия Приложения к формам отчетов" xfId="27"/>
    <cellStyle name="_мебель, оборудование инвентарь1207" xfId="28"/>
    <cellStyle name="_ОНО для ОС" xfId="29"/>
    <cellStyle name="_ОНО по ОС на 2009 МГЛ" xfId="30"/>
    <cellStyle name="_ОНО ТОО Сонгвон Галя актуальный 17.04.09" xfId="31"/>
    <cellStyle name="_Отдельная ФО ПЯТ за 2008 год" xfId="32"/>
    <cellStyle name="_ОТЧЕТ для ДКФ    06 04 05  (6)" xfId="33"/>
    <cellStyle name="_План развития ПТС на 2005-2010 (связи станционной части)" xfId="34"/>
    <cellStyle name="_Поставщики" xfId="35"/>
    <cellStyle name="_Приложения к формам отчетов за 2005 год КИНГ свод." xfId="36"/>
    <cellStyle name="_произв.цели - приложение к СНР_айгерим_09.11" xfId="37"/>
    <cellStyle name="_Раб.таблица 1 кв.2006" xfId="38"/>
    <cellStyle name="_Рабочая таблица Баланс за 2005 год1 (version 1)" xfId="39"/>
    <cellStyle name="_Расшифровка статей баланса" xfId="40"/>
    <cellStyle name="_Расшифровка статей баланса Алина Про 2009 Стар" xfId="41"/>
    <cellStyle name="_Расшифровка статей баланса Норсервис 2007" xfId="42"/>
    <cellStyle name="_Расшифровка статей баланса Норсервис 2009" xfId="43"/>
    <cellStyle name="_Расшифровка фин отчета" xfId="44"/>
    <cellStyle name="_Расшифровки на 01.01.06" xfId="45"/>
    <cellStyle name="_Резерв по отпускам Холдинг" xfId="46"/>
    <cellStyle name="_сверка лицевых" xfId="47"/>
    <cellStyle name="_Свод КазНИПИ-Приложения к формам отчетов" xfId="48"/>
    <cellStyle name="_Сводные расшифровки МСФО" xfId="49"/>
    <cellStyle name="_Утв СД Бюджет расшиф 29 12 05" xfId="50"/>
    <cellStyle name="_Ф-2 Ляззат" xfId="51"/>
    <cellStyle name="_Финансовая отчетность ТОО АГСС 2009" xfId="52"/>
    <cellStyle name="_ФО" xfId="53"/>
    <cellStyle name="_ФО 2009 АРЦ Алматыгаз" xfId="54"/>
    <cellStyle name="_ФО 6 " xfId="55"/>
    <cellStyle name="_ФО за 2009 г. ТОО" xfId="56"/>
    <cellStyle name="_Форма ввода для гибкой загрузки КМГ 12.2008" xfId="57"/>
    <cellStyle name="_Формы МСФОс для ДЧП(расш) " xfId="58"/>
    <cellStyle name="_шаблон формы отчетности 2009 отдельная 01.02" xfId="59"/>
    <cellStyle name="”ќђќ‘ћ‚›‰" xfId="60"/>
    <cellStyle name="”љ‘ђћ‚ђќќ›‰" xfId="61"/>
    <cellStyle name="„…ќ…†ќ›‰" xfId="62"/>
    <cellStyle name="‡ђѓћ‹ћ‚ћљ1" xfId="63"/>
    <cellStyle name="‡ђѓћ‹ћ‚ћљ2" xfId="64"/>
    <cellStyle name="’ћѓћ‚›‰" xfId="65"/>
    <cellStyle name="20% - Accent1" xfId="66"/>
    <cellStyle name="20% - Accent2" xfId="67"/>
    <cellStyle name="20% - Accent3" xfId="68"/>
    <cellStyle name="20% - Accent4" xfId="69"/>
    <cellStyle name="20% - Accent5" xfId="70"/>
    <cellStyle name="20% - Accent6" xfId="71"/>
    <cellStyle name="20% - Акцент1 2" xfId="72"/>
    <cellStyle name="20% - Акцент1 3" xfId="73"/>
    <cellStyle name="20% - Акцент2 2" xfId="74"/>
    <cellStyle name="20% - Акцент2 3" xfId="75"/>
    <cellStyle name="20% - Акцент3 2" xfId="76"/>
    <cellStyle name="20% - Акцент3 3" xfId="77"/>
    <cellStyle name="20% - Акцент4 2" xfId="78"/>
    <cellStyle name="20% - Акцент4 3" xfId="79"/>
    <cellStyle name="20% - Акцент5 2" xfId="80"/>
    <cellStyle name="20% - Акцент5 3" xfId="81"/>
    <cellStyle name="20% - Акцент6 2" xfId="82"/>
    <cellStyle name="20% - Акцент6 3" xfId="83"/>
    <cellStyle name="40% - Accent1" xfId="84"/>
    <cellStyle name="40% - Accent2" xfId="85"/>
    <cellStyle name="40% - Accent3" xfId="86"/>
    <cellStyle name="40% - Accent4" xfId="87"/>
    <cellStyle name="40% - Accent5" xfId="88"/>
    <cellStyle name="40% - Accent6" xfId="89"/>
    <cellStyle name="40% - Акцент1 2" xfId="90"/>
    <cellStyle name="40% - Акцент1 3" xfId="91"/>
    <cellStyle name="40% - Акцент2 2" xfId="92"/>
    <cellStyle name="40% - Акцент2 3" xfId="93"/>
    <cellStyle name="40% - Акцент3 2" xfId="94"/>
    <cellStyle name="40% - Акцент3 3" xfId="95"/>
    <cellStyle name="40% - Акцент4 2" xfId="96"/>
    <cellStyle name="40% - Акцент4 3" xfId="97"/>
    <cellStyle name="40% - Акцент5 2" xfId="98"/>
    <cellStyle name="40% - Акцент5 3" xfId="99"/>
    <cellStyle name="40% - Акцент6 2" xfId="100"/>
    <cellStyle name="40% - Акцент6 3" xfId="101"/>
    <cellStyle name="60% - Accent1" xfId="102"/>
    <cellStyle name="60% - Accent2" xfId="103"/>
    <cellStyle name="60% - Accent3" xfId="104"/>
    <cellStyle name="60% - Accent4" xfId="105"/>
    <cellStyle name="60% - Accent5" xfId="106"/>
    <cellStyle name="60% - Accent6" xfId="107"/>
    <cellStyle name="60% - Акцент1 2" xfId="108"/>
    <cellStyle name="60% - Акцент1 3" xfId="109"/>
    <cellStyle name="60% - Акцент2 2" xfId="110"/>
    <cellStyle name="60% - Акцент2 3" xfId="111"/>
    <cellStyle name="60% - Акцент3 2" xfId="112"/>
    <cellStyle name="60% - Акцент3 3" xfId="113"/>
    <cellStyle name="60% - Акцент4 2" xfId="114"/>
    <cellStyle name="60% - Акцент4 3" xfId="115"/>
    <cellStyle name="60% - Акцент5 2" xfId="116"/>
    <cellStyle name="60% - Акцент5 3" xfId="117"/>
    <cellStyle name="60% - Акцент6 2" xfId="118"/>
    <cellStyle name="60% - Акцент6 3" xfId="119"/>
    <cellStyle name="Accent1" xfId="120"/>
    <cellStyle name="Accent2" xfId="121"/>
    <cellStyle name="Accent3" xfId="122"/>
    <cellStyle name="Accent4" xfId="123"/>
    <cellStyle name="Accent5" xfId="124"/>
    <cellStyle name="Accent6" xfId="125"/>
    <cellStyle name="args.style" xfId="126"/>
    <cellStyle name="Bad" xfId="127"/>
    <cellStyle name="Calc Currency (0)" xfId="128"/>
    <cellStyle name="Calc Currency (0) 2" xfId="129"/>
    <cellStyle name="Calc Currency (2)" xfId="130"/>
    <cellStyle name="Calc Percent (0)" xfId="131"/>
    <cellStyle name="Calc Percent (1)" xfId="132"/>
    <cellStyle name="Calc Percent (2)" xfId="133"/>
    <cellStyle name="Calc Units (0)" xfId="134"/>
    <cellStyle name="Calc Units (1)" xfId="135"/>
    <cellStyle name="Calc Units (2)" xfId="136"/>
    <cellStyle name="Calculation" xfId="137"/>
    <cellStyle name="Check" xfId="138"/>
    <cellStyle name="Check Cell" xfId="139"/>
    <cellStyle name="Comma [0]_Attachement 7 Fixed assets disclosure" xfId="140"/>
    <cellStyle name="Comma [00]" xfId="141"/>
    <cellStyle name="Comma 6" xfId="142"/>
    <cellStyle name="Comma_02 CAP-PBC Eurasia Air" xfId="143"/>
    <cellStyle name="Copied" xfId="144"/>
    <cellStyle name="Currency [00]" xfId="145"/>
    <cellStyle name="Currency [1]" xfId="146"/>
    <cellStyle name="Currency [2]" xfId="147"/>
    <cellStyle name="Date" xfId="148"/>
    <cellStyle name="Date [d-mmm-yy]" xfId="149"/>
    <cellStyle name="Date [mm-d-yy]" xfId="150"/>
    <cellStyle name="Date [mm-d-yyyy]" xfId="151"/>
    <cellStyle name="Date [mmm-yy]" xfId="152"/>
    <cellStyle name="Date Short" xfId="153"/>
    <cellStyle name="Date without year" xfId="154"/>
    <cellStyle name="DELTA" xfId="155"/>
    <cellStyle name="E&amp;Y House" xfId="156"/>
    <cellStyle name="Enter Currency (0)" xfId="157"/>
    <cellStyle name="Enter Currency (2)" xfId="158"/>
    <cellStyle name="Enter Units (0)" xfId="159"/>
    <cellStyle name="Enter Units (1)" xfId="160"/>
    <cellStyle name="Enter Units (2)" xfId="161"/>
    <cellStyle name="Entered" xfId="162"/>
    <cellStyle name="Explanatory Text" xfId="163"/>
    <cellStyle name="Fixed [0]" xfId="164"/>
    <cellStyle name="From" xfId="165"/>
    <cellStyle name="Good" xfId="166"/>
    <cellStyle name="Grey" xfId="167"/>
    <cellStyle name="Grey 2" xfId="168"/>
    <cellStyle name="Header1" xfId="169"/>
    <cellStyle name="Header2" xfId="170"/>
    <cellStyle name="Heading" xfId="171"/>
    <cellStyle name="Heading 1" xfId="172"/>
    <cellStyle name="Heading 2" xfId="173"/>
    <cellStyle name="Heading 3" xfId="174"/>
    <cellStyle name="Heading 4" xfId="175"/>
    <cellStyle name="HEADINGS" xfId="176"/>
    <cellStyle name="HEADINGSTOP" xfId="177"/>
    <cellStyle name="Input" xfId="178"/>
    <cellStyle name="Input [yellow]" xfId="179"/>
    <cellStyle name="Input Currency" xfId="180"/>
    <cellStyle name="Input Date" xfId="181"/>
    <cellStyle name="Input Fixed [0]" xfId="182"/>
    <cellStyle name="Input Normal" xfId="183"/>
    <cellStyle name="Input Percent" xfId="184"/>
    <cellStyle name="Input Percent [2]" xfId="185"/>
    <cellStyle name="Input Titles" xfId="186"/>
    <cellStyle name="Input_Cell" xfId="187"/>
    <cellStyle name="Link Currency (0)" xfId="188"/>
    <cellStyle name="Link Currency (2)" xfId="189"/>
    <cellStyle name="Link Units (0)" xfId="190"/>
    <cellStyle name="Link Units (1)" xfId="191"/>
    <cellStyle name="Link Units (2)" xfId="192"/>
    <cellStyle name="Linked Cell" xfId="193"/>
    <cellStyle name="NA is zero" xfId="194"/>
    <cellStyle name="Neutral" xfId="195"/>
    <cellStyle name="Normal - Style1" xfId="196"/>
    <cellStyle name="Normal [0]" xfId="197"/>
    <cellStyle name="Normal [1]" xfId="198"/>
    <cellStyle name="Normal [2]" xfId="199"/>
    <cellStyle name="Normal [3]" xfId="200"/>
    <cellStyle name="Normal 2" xfId="201"/>
    <cellStyle name="Normal 2 2" xfId="202"/>
    <cellStyle name="Normal 2 3" xfId="203"/>
    <cellStyle name="Normal 3" xfId="204"/>
    <cellStyle name="Normal 3 2" xfId="205"/>
    <cellStyle name="Normal 3 2 2" xfId="206"/>
    <cellStyle name="Normal 4" xfId="207"/>
    <cellStyle name="Normal 5" xfId="208"/>
    <cellStyle name="Normal Bold" xfId="209"/>
    <cellStyle name="Normal Pct" xfId="210"/>
    <cellStyle name="Normal_#10-Headcount" xfId="211"/>
    <cellStyle name="Normal1" xfId="212"/>
    <cellStyle name="normбlnм_laroux" xfId="213"/>
    <cellStyle name="Note" xfId="214"/>
    <cellStyle name="NPPESalesPct" xfId="215"/>
    <cellStyle name="numbers" xfId="216"/>
    <cellStyle name="NWI%S" xfId="217"/>
    <cellStyle name="Output" xfId="218"/>
    <cellStyle name="paint" xfId="219"/>
    <cellStyle name="pc1" xfId="220"/>
    <cellStyle name="per.style" xfId="221"/>
    <cellStyle name="Percent (0)" xfId="222"/>
    <cellStyle name="Percent [0]" xfId="223"/>
    <cellStyle name="Percent [0] 2" xfId="224"/>
    <cellStyle name="Percent [00]" xfId="225"/>
    <cellStyle name="Percent [1]" xfId="226"/>
    <cellStyle name="Percent [2]" xfId="227"/>
    <cellStyle name="Percent [2] 2" xfId="228"/>
    <cellStyle name="Percent_O.Taxes_2007_ICA" xfId="229"/>
    <cellStyle name="PercentSales" xfId="230"/>
    <cellStyle name="piw#" xfId="231"/>
    <cellStyle name="piw%" xfId="232"/>
    <cellStyle name="PrePop Currency (0)" xfId="233"/>
    <cellStyle name="PrePop Currency (2)" xfId="234"/>
    <cellStyle name="PrePop Units (0)" xfId="235"/>
    <cellStyle name="PrePop Units (1)" xfId="236"/>
    <cellStyle name="PrePop Units (2)" xfId="237"/>
    <cellStyle name="Price_Body" xfId="238"/>
    <cellStyle name="Red font" xfId="239"/>
    <cellStyle name="regstoresfromspecstores" xfId="240"/>
    <cellStyle name="RevList" xfId="241"/>
    <cellStyle name="Rubles" xfId="242"/>
    <cellStyle name="SAPBEXaggData" xfId="243"/>
    <cellStyle name="SAPBEXaggDataEmph" xfId="244"/>
    <cellStyle name="SAPBEXaggItem" xfId="245"/>
    <cellStyle name="SAPBEXaggItemX" xfId="246"/>
    <cellStyle name="SAPBEXchaText" xfId="247"/>
    <cellStyle name="SAPBEXexcBad7" xfId="248"/>
    <cellStyle name="SAPBEXexcBad8" xfId="249"/>
    <cellStyle name="SAPBEXexcBad9" xfId="250"/>
    <cellStyle name="SAPBEXexcCritical4" xfId="251"/>
    <cellStyle name="SAPBEXexcCritical5" xfId="252"/>
    <cellStyle name="SAPBEXexcCritical6" xfId="253"/>
    <cellStyle name="SAPBEXexcGood1" xfId="254"/>
    <cellStyle name="SAPBEXexcGood2" xfId="255"/>
    <cellStyle name="SAPBEXexcGood3" xfId="256"/>
    <cellStyle name="SAPBEXfilterDrill" xfId="257"/>
    <cellStyle name="SAPBEXfilterItem" xfId="258"/>
    <cellStyle name="SAPBEXfilterText" xfId="259"/>
    <cellStyle name="SAPBEXformats" xfId="260"/>
    <cellStyle name="SAPBEXheaderItem" xfId="261"/>
    <cellStyle name="SAPBEXheaderText" xfId="262"/>
    <cellStyle name="SAPBEXHLevel0" xfId="263"/>
    <cellStyle name="SAPBEXHLevel0X" xfId="264"/>
    <cellStyle name="SAPBEXHLevel1" xfId="265"/>
    <cellStyle name="SAPBEXHLevel1X" xfId="266"/>
    <cellStyle name="SAPBEXHLevel2" xfId="267"/>
    <cellStyle name="SAPBEXHLevel2X" xfId="268"/>
    <cellStyle name="SAPBEXHLevel3" xfId="269"/>
    <cellStyle name="SAPBEXHLevel3X" xfId="270"/>
    <cellStyle name="SAPBEXresData" xfId="271"/>
    <cellStyle name="SAPBEXresDataEmph" xfId="272"/>
    <cellStyle name="SAPBEXresItem" xfId="273"/>
    <cellStyle name="SAPBEXresItemX" xfId="274"/>
    <cellStyle name="SAPBEXstdData" xfId="275"/>
    <cellStyle name="SAPBEXstdDataEmph" xfId="276"/>
    <cellStyle name="SAPBEXstdItem" xfId="277"/>
    <cellStyle name="SAPBEXstdItemX" xfId="278"/>
    <cellStyle name="SAPBEXtitle" xfId="279"/>
    <cellStyle name="SAPBEXundefined" xfId="280"/>
    <cellStyle name="SHADEDSTORES" xfId="281"/>
    <cellStyle name="specstores" xfId="282"/>
    <cellStyle name="stand_bord" xfId="283"/>
    <cellStyle name="Strange" xfId="284"/>
    <cellStyle name="Style 1" xfId="285"/>
    <cellStyle name="Subtotal" xfId="286"/>
    <cellStyle name="Test [green]" xfId="287"/>
    <cellStyle name="Text Indent A" xfId="288"/>
    <cellStyle name="Text Indent B" xfId="289"/>
    <cellStyle name="Text Indent C" xfId="290"/>
    <cellStyle name="TFCF" xfId="291"/>
    <cellStyle name="Tickmark" xfId="292"/>
    <cellStyle name="Title" xfId="293"/>
    <cellStyle name="Total" xfId="294"/>
    <cellStyle name="Warning Text" xfId="295"/>
    <cellStyle name="White" xfId="296"/>
    <cellStyle name="Акцент1 2" xfId="297"/>
    <cellStyle name="Акцент1 3" xfId="298"/>
    <cellStyle name="Акцент2 2" xfId="299"/>
    <cellStyle name="Акцент2 3" xfId="300"/>
    <cellStyle name="Акцент3 2" xfId="301"/>
    <cellStyle name="Акцент3 3" xfId="302"/>
    <cellStyle name="Акцент4 2" xfId="303"/>
    <cellStyle name="Акцент4 3" xfId="304"/>
    <cellStyle name="Акцент5 2" xfId="305"/>
    <cellStyle name="Акцент5 3" xfId="306"/>
    <cellStyle name="Акцент6 2" xfId="307"/>
    <cellStyle name="Акцент6 3" xfId="308"/>
    <cellStyle name="Беззащитный" xfId="309"/>
    <cellStyle name="Ввод  2" xfId="310"/>
    <cellStyle name="Ввод  3" xfId="311"/>
    <cellStyle name="Вывод 2" xfId="312"/>
    <cellStyle name="Вывод 3" xfId="313"/>
    <cellStyle name="Вычисление 2" xfId="314"/>
    <cellStyle name="Вычисление 3" xfId="315"/>
    <cellStyle name="Гиперссылка 2" xfId="316"/>
    <cellStyle name="Гиперссылка 3" xfId="317"/>
    <cellStyle name="Гиперссылка 4" xfId="318"/>
    <cellStyle name="Гиперссылка 5" xfId="319"/>
    <cellStyle name="Группа" xfId="320"/>
    <cellStyle name="Дата" xfId="321"/>
    <cellStyle name="Денежный 2" xfId="322"/>
    <cellStyle name="Денежный 3" xfId="323"/>
    <cellStyle name="Заголовок 1 2" xfId="324"/>
    <cellStyle name="Заголовок 1 3" xfId="325"/>
    <cellStyle name="Заголовок 2 2" xfId="326"/>
    <cellStyle name="Заголовок 2 3" xfId="327"/>
    <cellStyle name="Заголовок 3 2" xfId="328"/>
    <cellStyle name="Заголовок 3 3" xfId="329"/>
    <cellStyle name="Заголовок 4 2" xfId="330"/>
    <cellStyle name="Заголовок 4 3" xfId="331"/>
    <cellStyle name="Защитный" xfId="332"/>
    <cellStyle name="Звезды" xfId="333"/>
    <cellStyle name="Итог 2" xfId="334"/>
    <cellStyle name="Итог 3" xfId="335"/>
    <cellStyle name="КАНДАГАЧ тел3-33-96" xfId="336"/>
    <cellStyle name="Компания" xfId="337"/>
    <cellStyle name="Контрольная ячейка 2" xfId="338"/>
    <cellStyle name="Контрольная ячейка 3" xfId="339"/>
    <cellStyle name="Мой" xfId="340"/>
    <cellStyle name="Название 2" xfId="341"/>
    <cellStyle name="Название 3" xfId="342"/>
    <cellStyle name="Нейтральный 2" xfId="343"/>
    <cellStyle name="Нейтральный 3" xfId="344"/>
    <cellStyle name="Обычный" xfId="0" builtinId="0"/>
    <cellStyle name="Обычный 10" xfId="345"/>
    <cellStyle name="Обычный 10 2" xfId="346"/>
    <cellStyle name="Обычный 11" xfId="347"/>
    <cellStyle name="Обычный 11 2" xfId="348"/>
    <cellStyle name="Обычный 11 2 2" xfId="349"/>
    <cellStyle name="Обычный 11 3" xfId="350"/>
    <cellStyle name="Обычный 12" xfId="351"/>
    <cellStyle name="Обычный 12 2" xfId="352"/>
    <cellStyle name="Обычный 12 3" xfId="353"/>
    <cellStyle name="Обычный 13" xfId="354"/>
    <cellStyle name="Обычный 13 2" xfId="355"/>
    <cellStyle name="Обычный 14" xfId="356"/>
    <cellStyle name="Обычный 15" xfId="357"/>
    <cellStyle name="Обычный 16" xfId="358"/>
    <cellStyle name="Обычный 17" xfId="359"/>
    <cellStyle name="Обычный 18" xfId="360"/>
    <cellStyle name="Обычный 19" xfId="361"/>
    <cellStyle name="Обычный 2" xfId="362"/>
    <cellStyle name="Обычный 2 10" xfId="363"/>
    <cellStyle name="Обычный 2 2" xfId="364"/>
    <cellStyle name="Обычный 2 2 10" xfId="365"/>
    <cellStyle name="Обычный 2 2 2" xfId="366"/>
    <cellStyle name="Обычный 2 2 2 2" xfId="367"/>
    <cellStyle name="Обычный 2 2 2 2 2" xfId="368"/>
    <cellStyle name="Обычный 2 2 2 2 3" xfId="369"/>
    <cellStyle name="Обычный 2 2 2 2 4" xfId="370"/>
    <cellStyle name="Обычный 2 2 2 2 5" xfId="371"/>
    <cellStyle name="Обычный 2 2 2 3" xfId="372"/>
    <cellStyle name="Обычный 2 2 2 4" xfId="373"/>
    <cellStyle name="Обычный 2 2 2 5" xfId="374"/>
    <cellStyle name="Обычный 2 2 3" xfId="375"/>
    <cellStyle name="Обычный 2 2 4" xfId="376"/>
    <cellStyle name="Обычный 2 2 5" xfId="377"/>
    <cellStyle name="Обычный 2 3" xfId="378"/>
    <cellStyle name="Обычный 2 3 2" xfId="379"/>
    <cellStyle name="Обычный 2 4" xfId="380"/>
    <cellStyle name="Обычный 2 4 2" xfId="381"/>
    <cellStyle name="Обычный 2 4 2 2" xfId="382"/>
    <cellStyle name="Обычный 2 5" xfId="383"/>
    <cellStyle name="Обычный 2 6" xfId="384"/>
    <cellStyle name="Обычный 2 7" xfId="385"/>
    <cellStyle name="Обычный 2 8" xfId="386"/>
    <cellStyle name="Обычный 2 9" xfId="387"/>
    <cellStyle name="Обычный 20" xfId="388"/>
    <cellStyle name="Обычный 21" xfId="389"/>
    <cellStyle name="Обычный 22" xfId="390"/>
    <cellStyle name="Обычный 23" xfId="391"/>
    <cellStyle name="Обычный 24" xfId="392"/>
    <cellStyle name="Обычный 25" xfId="393"/>
    <cellStyle name="Обычный 26" xfId="394"/>
    <cellStyle name="Обычный 27" xfId="395"/>
    <cellStyle name="Обычный 28" xfId="396"/>
    <cellStyle name="Обычный 29" xfId="397"/>
    <cellStyle name="Обычный 3" xfId="398"/>
    <cellStyle name="Обычный 3 2" xfId="399"/>
    <cellStyle name="Обычный 3 2 2" xfId="400"/>
    <cellStyle name="Обычный 3 2 2 2" xfId="401"/>
    <cellStyle name="Обычный 3 2 2 3" xfId="402"/>
    <cellStyle name="Обычный 3 2 2 4" xfId="403"/>
    <cellStyle name="Обычный 3 2 2 5" xfId="404"/>
    <cellStyle name="Обычный 3 2 3" xfId="405"/>
    <cellStyle name="Обычный 3 2 4" xfId="406"/>
    <cellStyle name="Обычный 3 2 5" xfId="407"/>
    <cellStyle name="Обычный 3 2 6" xfId="408"/>
    <cellStyle name="Обычный 3 3" xfId="409"/>
    <cellStyle name="Обычный 3 4" xfId="410"/>
    <cellStyle name="Обычный 3 5" xfId="411"/>
    <cellStyle name="Обычный 3 6" xfId="412"/>
    <cellStyle name="Обычный 3 7" xfId="413"/>
    <cellStyle name="Обычный 3 8" xfId="414"/>
    <cellStyle name="Обычный 3 9" xfId="415"/>
    <cellStyle name="Обычный 30" xfId="416"/>
    <cellStyle name="Обычный 31" xfId="417"/>
    <cellStyle name="Обычный 32" xfId="418"/>
    <cellStyle name="Обычный 33" xfId="419"/>
    <cellStyle name="Обычный 34" xfId="420"/>
    <cellStyle name="Обычный 35" xfId="421"/>
    <cellStyle name="Обычный 36" xfId="422"/>
    <cellStyle name="Обычный 4" xfId="423"/>
    <cellStyle name="Обычный 4 2" xfId="424"/>
    <cellStyle name="Обычный 4 3" xfId="425"/>
    <cellStyle name="Обычный 4 4" xfId="426"/>
    <cellStyle name="Обычный 4 5" xfId="427"/>
    <cellStyle name="Обычный 4 6" xfId="428"/>
    <cellStyle name="Обычный 5" xfId="429"/>
    <cellStyle name="Обычный 5 2" xfId="430"/>
    <cellStyle name="Обычный 5 3" xfId="431"/>
    <cellStyle name="Обычный 5 4" xfId="432"/>
    <cellStyle name="Обычный 5 5" xfId="433"/>
    <cellStyle name="Обычный 6" xfId="434"/>
    <cellStyle name="Обычный 6 2" xfId="435"/>
    <cellStyle name="Обычный 6 3" xfId="436"/>
    <cellStyle name="Обычный 6 4" xfId="437"/>
    <cellStyle name="Обычный 6 5" xfId="438"/>
    <cellStyle name="Обычный 7" xfId="439"/>
    <cellStyle name="Обычный 7 2" xfId="440"/>
    <cellStyle name="Обычный 8" xfId="441"/>
    <cellStyle name="Обычный 9" xfId="442"/>
    <cellStyle name="Обычный 9 2" xfId="443"/>
    <cellStyle name="Обычный 9 2 2" xfId="444"/>
    <cellStyle name="Обычный 9 3" xfId="445"/>
    <cellStyle name="Плохой 2" xfId="446"/>
    <cellStyle name="Плохой 3" xfId="447"/>
    <cellStyle name="Пояснение 2" xfId="448"/>
    <cellStyle name="Пояснение 3" xfId="449"/>
    <cellStyle name="Примечание 2" xfId="450"/>
    <cellStyle name="Примечание 3" xfId="451"/>
    <cellStyle name="Процентный 2" xfId="452"/>
    <cellStyle name="Процентный 2 2" xfId="453"/>
    <cellStyle name="Процентный 2 3" xfId="454"/>
    <cellStyle name="Процентный 2 4" xfId="455"/>
    <cellStyle name="Процентный 2 5" xfId="456"/>
    <cellStyle name="Процентный 3" xfId="457"/>
    <cellStyle name="Связанная ячейка 2" xfId="458"/>
    <cellStyle name="Связанная ячейка 3" xfId="459"/>
    <cellStyle name="Стиль 1" xfId="460"/>
    <cellStyle name="Стиль 1 2" xfId="461"/>
    <cellStyle name="Стиль 1 3" xfId="462"/>
    <cellStyle name="Стиль 2" xfId="463"/>
    <cellStyle name="Стиль 3" xfId="464"/>
    <cellStyle name="Стиль 4" xfId="465"/>
    <cellStyle name="Стиль 5" xfId="466"/>
    <cellStyle name="Стиль 6" xfId="467"/>
    <cellStyle name="Стиль_названий" xfId="468"/>
    <cellStyle name="Текст предупреждения 2" xfId="469"/>
    <cellStyle name="Текст предупреждения 3" xfId="470"/>
    <cellStyle name="Тысячи [0]" xfId="471"/>
    <cellStyle name="Тысячи_010SN05" xfId="472"/>
    <cellStyle name="Финансовый" xfId="473" builtinId="3"/>
    <cellStyle name="Финансовый [0] 2" xfId="474"/>
    <cellStyle name="Финансовый 10" xfId="475"/>
    <cellStyle name="Финансовый 10 2" xfId="476"/>
    <cellStyle name="Финансовый 10 3" xfId="477"/>
    <cellStyle name="Финансовый 10 4" xfId="478"/>
    <cellStyle name="Финансовый 2" xfId="479"/>
    <cellStyle name="Финансовый 2 2" xfId="480"/>
    <cellStyle name="Финансовый 2 3" xfId="481"/>
    <cellStyle name="Финансовый 2 4" xfId="482"/>
    <cellStyle name="Финансовый 2 5" xfId="483"/>
    <cellStyle name="Финансовый 2 6" xfId="484"/>
    <cellStyle name="Финансовый 3" xfId="485"/>
    <cellStyle name="Финансовый 4" xfId="486"/>
    <cellStyle name="Финансовый 5" xfId="487"/>
    <cellStyle name="Финансовый 6" xfId="488"/>
    <cellStyle name="Финансовый 7" xfId="489"/>
    <cellStyle name="Финансовый 8" xfId="490"/>
    <cellStyle name="Финансовый 9" xfId="491"/>
    <cellStyle name="Хороший 2" xfId="492"/>
    <cellStyle name="Хороший 3" xfId="493"/>
    <cellStyle name="Цена" xfId="494"/>
    <cellStyle name="Џђћ–…ќ’ќ›‰" xfId="4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view="pageBreakPreview" zoomScaleNormal="100" zoomScaleSheetLayoutView="100" workbookViewId="0">
      <selection activeCell="A6" sqref="A6:B6"/>
    </sheetView>
  </sheetViews>
  <sheetFormatPr defaultColWidth="9.140625" defaultRowHeight="15"/>
  <cols>
    <col min="1" max="1" width="37" style="8" customWidth="1"/>
    <col min="2" max="2" width="15.7109375" style="8" customWidth="1"/>
    <col min="3" max="3" width="15.7109375" style="9" customWidth="1"/>
    <col min="4" max="4" width="17.28515625" style="9" customWidth="1"/>
    <col min="5" max="5" width="9.140625" style="8"/>
    <col min="6" max="6" width="9.42578125" style="8" bestFit="1" customWidth="1"/>
    <col min="7" max="16384" width="9.140625" style="8"/>
  </cols>
  <sheetData>
    <row r="1" spans="1:6">
      <c r="A1" s="7" t="s">
        <v>32</v>
      </c>
      <c r="B1" s="7"/>
      <c r="C1" s="7"/>
      <c r="D1" s="26"/>
      <c r="E1" s="7"/>
    </row>
    <row r="2" spans="1:6" ht="9" customHeight="1">
      <c r="A2" s="7"/>
      <c r="B2" s="7"/>
      <c r="C2" s="7"/>
      <c r="D2" s="7"/>
      <c r="E2" s="7"/>
    </row>
    <row r="3" spans="1:6">
      <c r="A3" s="102" t="s">
        <v>20</v>
      </c>
      <c r="B3" s="102"/>
      <c r="C3" s="102"/>
      <c r="D3" s="102"/>
    </row>
    <row r="4" spans="1:6">
      <c r="A4" s="103" t="s">
        <v>141</v>
      </c>
      <c r="B4" s="103"/>
      <c r="C4" s="103"/>
      <c r="D4" s="103"/>
    </row>
    <row r="5" spans="1:6" ht="8.25" customHeight="1"/>
    <row r="6" spans="1:6" ht="26.25">
      <c r="A6" s="99" t="s">
        <v>6</v>
      </c>
      <c r="B6" s="100" t="s">
        <v>7</v>
      </c>
      <c r="C6" s="59" t="s">
        <v>25</v>
      </c>
      <c r="D6" s="59" t="s">
        <v>24</v>
      </c>
    </row>
    <row r="7" spans="1:6">
      <c r="A7" s="11"/>
      <c r="B7" s="28"/>
      <c r="C7" s="34"/>
      <c r="D7" s="57"/>
    </row>
    <row r="8" spans="1:6">
      <c r="A8" s="11" t="s">
        <v>8</v>
      </c>
      <c r="B8" s="6"/>
      <c r="C8" s="35"/>
      <c r="D8" s="36"/>
    </row>
    <row r="9" spans="1:6">
      <c r="A9" s="11" t="s">
        <v>0</v>
      </c>
      <c r="B9" s="12"/>
      <c r="C9" s="35"/>
      <c r="D9" s="36"/>
    </row>
    <row r="10" spans="1:6">
      <c r="A10" s="13" t="s">
        <v>1</v>
      </c>
      <c r="B10" s="6">
        <v>4</v>
      </c>
      <c r="C10" s="37">
        <v>11438292</v>
      </c>
      <c r="D10" s="36">
        <v>11404831</v>
      </c>
      <c r="F10" s="81"/>
    </row>
    <row r="11" spans="1:6">
      <c r="A11" s="13" t="s">
        <v>2</v>
      </c>
      <c r="B11" s="6">
        <v>5</v>
      </c>
      <c r="C11" s="37">
        <v>104871</v>
      </c>
      <c r="D11" s="36">
        <v>118530</v>
      </c>
    </row>
    <row r="12" spans="1:6">
      <c r="A12" s="13" t="s">
        <v>26</v>
      </c>
      <c r="B12" s="6">
        <v>6</v>
      </c>
      <c r="C12" s="37">
        <v>877548</v>
      </c>
      <c r="D12" s="36">
        <v>845524</v>
      </c>
    </row>
    <row r="13" spans="1:6" ht="26.25">
      <c r="A13" s="13" t="s">
        <v>140</v>
      </c>
      <c r="B13" s="6">
        <v>7</v>
      </c>
      <c r="C13" s="37">
        <v>33955</v>
      </c>
      <c r="D13" s="36">
        <v>29729</v>
      </c>
    </row>
    <row r="14" spans="1:6">
      <c r="A14" s="13" t="s">
        <v>3</v>
      </c>
      <c r="B14" s="6">
        <v>8</v>
      </c>
      <c r="C14" s="37">
        <v>5178</v>
      </c>
      <c r="D14" s="36">
        <v>15008</v>
      </c>
    </row>
    <row r="15" spans="1:6">
      <c r="A15" s="13" t="s">
        <v>27</v>
      </c>
      <c r="B15" s="6">
        <v>9</v>
      </c>
      <c r="C15" s="37">
        <v>53962</v>
      </c>
      <c r="D15" s="36">
        <v>53962</v>
      </c>
    </row>
    <row r="16" spans="1:6">
      <c r="A16" s="29" t="s">
        <v>38</v>
      </c>
      <c r="B16" s="30"/>
      <c r="C16" s="40">
        <f>SUM(C10:C15)</f>
        <v>12513806</v>
      </c>
      <c r="D16" s="41">
        <f>SUM(D10:D15)</f>
        <v>12467584</v>
      </c>
    </row>
    <row r="17" spans="1:4">
      <c r="A17" s="13"/>
      <c r="B17" s="16"/>
      <c r="C17" s="37"/>
      <c r="D17" s="39"/>
    </row>
    <row r="18" spans="1:4">
      <c r="A18" s="11" t="s">
        <v>28</v>
      </c>
      <c r="B18" s="12"/>
      <c r="C18" s="37"/>
      <c r="D18" s="36"/>
    </row>
    <row r="19" spans="1:4">
      <c r="A19" s="13" t="s">
        <v>27</v>
      </c>
      <c r="B19" s="6">
        <v>9</v>
      </c>
      <c r="C19" s="37">
        <v>3013</v>
      </c>
      <c r="D19" s="36">
        <v>3278</v>
      </c>
    </row>
    <row r="20" spans="1:4">
      <c r="A20" s="13" t="s">
        <v>29</v>
      </c>
      <c r="B20" s="6">
        <v>10</v>
      </c>
      <c r="C20" s="37">
        <v>2699</v>
      </c>
      <c r="D20" s="36">
        <v>3206</v>
      </c>
    </row>
    <row r="21" spans="1:4">
      <c r="A21" s="13" t="s">
        <v>30</v>
      </c>
      <c r="B21" s="6">
        <v>11</v>
      </c>
      <c r="C21" s="37">
        <v>256774</v>
      </c>
      <c r="D21" s="36">
        <v>263379</v>
      </c>
    </row>
    <row r="22" spans="1:4">
      <c r="A22" s="13" t="s">
        <v>9</v>
      </c>
      <c r="B22" s="6">
        <v>11</v>
      </c>
      <c r="C22" s="37">
        <v>18620</v>
      </c>
      <c r="D22" s="36">
        <v>5632</v>
      </c>
    </row>
    <row r="23" spans="1:4">
      <c r="A23" s="13" t="s">
        <v>31</v>
      </c>
      <c r="B23" s="6"/>
      <c r="C23" s="37">
        <v>75861</v>
      </c>
      <c r="D23" s="36">
        <v>34014</v>
      </c>
    </row>
    <row r="24" spans="1:4">
      <c r="A24" s="29" t="s">
        <v>37</v>
      </c>
      <c r="B24" s="30"/>
      <c r="C24" s="40">
        <f>SUM(C19:C23)</f>
        <v>356967</v>
      </c>
      <c r="D24" s="41">
        <f>SUM(D19:D23)</f>
        <v>309509</v>
      </c>
    </row>
    <row r="25" spans="1:4" ht="15.75" thickBot="1">
      <c r="A25" s="32" t="s">
        <v>39</v>
      </c>
      <c r="B25" s="33"/>
      <c r="C25" s="42">
        <f>C16+C24</f>
        <v>12870773</v>
      </c>
      <c r="D25" s="43">
        <f>D16+D24</f>
        <v>12777093</v>
      </c>
    </row>
    <row r="26" spans="1:4">
      <c r="A26" s="13"/>
      <c r="B26" s="16"/>
      <c r="C26" s="44"/>
      <c r="D26" s="39"/>
    </row>
    <row r="27" spans="1:4">
      <c r="A27" s="11" t="s">
        <v>10</v>
      </c>
      <c r="B27" s="12"/>
      <c r="C27" s="44"/>
      <c r="D27" s="36"/>
    </row>
    <row r="28" spans="1:4">
      <c r="A28" s="11" t="s">
        <v>11</v>
      </c>
      <c r="B28" s="12"/>
      <c r="C28" s="44"/>
      <c r="D28" s="36"/>
    </row>
    <row r="29" spans="1:4">
      <c r="A29" s="13" t="s">
        <v>12</v>
      </c>
      <c r="B29" s="6">
        <v>12</v>
      </c>
      <c r="C29" s="37">
        <v>10751303</v>
      </c>
      <c r="D29" s="36">
        <v>10751303</v>
      </c>
    </row>
    <row r="30" spans="1:4">
      <c r="A30" s="14" t="s">
        <v>13</v>
      </c>
      <c r="B30" s="15"/>
      <c r="C30" s="74">
        <v>-3542736</v>
      </c>
      <c r="D30" s="74">
        <v>-3102586</v>
      </c>
    </row>
    <row r="31" spans="1:4">
      <c r="A31" s="29" t="s">
        <v>40</v>
      </c>
      <c r="B31" s="30"/>
      <c r="C31" s="40">
        <f>SUM(C29:C30)</f>
        <v>7208567</v>
      </c>
      <c r="D31" s="41">
        <f>SUM(D29:D30)</f>
        <v>7648717</v>
      </c>
    </row>
    <row r="32" spans="1:4">
      <c r="A32" s="27"/>
      <c r="B32" s="16"/>
      <c r="C32" s="44"/>
      <c r="D32" s="39"/>
    </row>
    <row r="33" spans="1:4">
      <c r="A33" s="11" t="s">
        <v>4</v>
      </c>
      <c r="B33" s="12"/>
      <c r="C33" s="44"/>
      <c r="D33" s="36"/>
    </row>
    <row r="34" spans="1:4" ht="18.75" customHeight="1">
      <c r="A34" s="17" t="s">
        <v>33</v>
      </c>
      <c r="B34" s="6">
        <v>13</v>
      </c>
      <c r="C34" s="37">
        <v>5004782</v>
      </c>
      <c r="D34" s="36">
        <v>4587896</v>
      </c>
    </row>
    <row r="35" spans="1:4" ht="26.25">
      <c r="A35" s="17" t="s">
        <v>34</v>
      </c>
      <c r="B35" s="6">
        <v>14</v>
      </c>
      <c r="C35" s="37">
        <v>13361</v>
      </c>
      <c r="D35" s="36">
        <v>13361</v>
      </c>
    </row>
    <row r="36" spans="1:4" ht="26.25">
      <c r="A36" s="27" t="s">
        <v>35</v>
      </c>
      <c r="B36" s="15">
        <v>15</v>
      </c>
      <c r="C36" s="38">
        <v>129393</v>
      </c>
      <c r="D36" s="39">
        <v>129393</v>
      </c>
    </row>
    <row r="37" spans="1:4">
      <c r="A37" s="29" t="s">
        <v>41</v>
      </c>
      <c r="B37" s="30"/>
      <c r="C37" s="40">
        <f>SUM(C34:C36)</f>
        <v>5147536</v>
      </c>
      <c r="D37" s="41">
        <f>SUM(D34:D36)</f>
        <v>4730650</v>
      </c>
    </row>
    <row r="38" spans="1:4">
      <c r="A38" s="20" t="s">
        <v>36</v>
      </c>
      <c r="B38" s="16"/>
      <c r="C38" s="45"/>
      <c r="D38" s="46"/>
    </row>
    <row r="39" spans="1:4" ht="15" customHeight="1">
      <c r="A39" s="17" t="s">
        <v>33</v>
      </c>
      <c r="B39" s="6">
        <v>13</v>
      </c>
      <c r="C39" s="37">
        <v>341759</v>
      </c>
      <c r="D39" s="36">
        <v>338789</v>
      </c>
    </row>
    <row r="40" spans="1:4" s="9" customFormat="1" ht="25.5">
      <c r="A40" s="17" t="s">
        <v>34</v>
      </c>
      <c r="B40" s="6">
        <v>14</v>
      </c>
      <c r="C40" s="37">
        <v>158552</v>
      </c>
      <c r="D40" s="36">
        <v>31083</v>
      </c>
    </row>
    <row r="41" spans="1:4" s="9" customFormat="1" ht="25.5">
      <c r="A41" s="27" t="s">
        <v>35</v>
      </c>
      <c r="B41" s="6">
        <v>15</v>
      </c>
      <c r="C41" s="37">
        <v>14359</v>
      </c>
      <c r="D41" s="36">
        <v>27854</v>
      </c>
    </row>
    <row r="42" spans="1:4" s="9" customFormat="1" ht="12.75">
      <c r="A42" s="29" t="s">
        <v>42</v>
      </c>
      <c r="B42" s="30"/>
      <c r="C42" s="40">
        <f>SUM(C39:C41)</f>
        <v>514670</v>
      </c>
      <c r="D42" s="41">
        <f>SUM(D39:D41)</f>
        <v>397726</v>
      </c>
    </row>
    <row r="43" spans="1:4" s="9" customFormat="1" ht="12.75">
      <c r="A43" s="75" t="s">
        <v>43</v>
      </c>
      <c r="B43" s="76"/>
      <c r="C43" s="77">
        <f>C37+C42</f>
        <v>5662206</v>
      </c>
      <c r="D43" s="78">
        <f>D37+D42</f>
        <v>5128376</v>
      </c>
    </row>
    <row r="44" spans="1:4" s="9" customFormat="1" ht="19.5" customHeight="1" thickBot="1">
      <c r="A44" s="32" t="s">
        <v>44</v>
      </c>
      <c r="B44" s="33"/>
      <c r="C44" s="42">
        <f>C31+C37+C42</f>
        <v>12870773</v>
      </c>
      <c r="D44" s="43">
        <f>D31+D37+D42</f>
        <v>12777093</v>
      </c>
    </row>
    <row r="45" spans="1:4">
      <c r="C45" s="49">
        <f>C25-C44</f>
        <v>0</v>
      </c>
      <c r="D45" s="49">
        <f>D25-D44</f>
        <v>0</v>
      </c>
    </row>
    <row r="46" spans="1:4" ht="12" customHeight="1">
      <c r="A46" s="14" t="s">
        <v>19</v>
      </c>
      <c r="B46" s="50"/>
      <c r="C46" s="51"/>
      <c r="D46" s="14" t="s">
        <v>17</v>
      </c>
    </row>
    <row r="47" spans="1:4">
      <c r="A47" s="68" t="s">
        <v>45</v>
      </c>
      <c r="B47" s="68"/>
      <c r="C47" s="69"/>
      <c r="D47" s="68" t="s">
        <v>47</v>
      </c>
    </row>
    <row r="48" spans="1:4">
      <c r="A48" s="70" t="s">
        <v>46</v>
      </c>
      <c r="B48" s="68"/>
      <c r="C48" s="69"/>
      <c r="D48" s="70" t="s">
        <v>18</v>
      </c>
    </row>
  </sheetData>
  <mergeCells count="2"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93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view="pageBreakPreview" zoomScaleNormal="100" zoomScaleSheetLayoutView="100" workbookViewId="0">
      <selection activeCell="A6" sqref="A6"/>
    </sheetView>
  </sheetViews>
  <sheetFormatPr defaultColWidth="9.140625" defaultRowHeight="15"/>
  <cols>
    <col min="1" max="1" width="34.7109375" style="8" customWidth="1"/>
    <col min="2" max="2" width="10.7109375" style="8" customWidth="1"/>
    <col min="3" max="4" width="16.7109375" style="8" customWidth="1"/>
    <col min="5" max="16384" width="9.140625" style="8"/>
  </cols>
  <sheetData>
    <row r="1" spans="1:5">
      <c r="A1" s="7" t="s">
        <v>32</v>
      </c>
      <c r="B1" s="7"/>
      <c r="C1" s="7"/>
      <c r="D1" s="26"/>
      <c r="E1" s="7"/>
    </row>
    <row r="2" spans="1:5">
      <c r="A2" s="22"/>
      <c r="B2" s="22"/>
      <c r="C2" s="23"/>
      <c r="D2" s="23"/>
    </row>
    <row r="3" spans="1:5">
      <c r="A3" s="102" t="s">
        <v>21</v>
      </c>
      <c r="B3" s="102"/>
      <c r="C3" s="102"/>
      <c r="D3" s="102"/>
    </row>
    <row r="4" spans="1:5">
      <c r="A4" s="103" t="s">
        <v>48</v>
      </c>
      <c r="B4" s="103"/>
      <c r="C4" s="103"/>
      <c r="D4" s="103"/>
    </row>
    <row r="5" spans="1:5">
      <c r="A5" s="24"/>
      <c r="B5" s="24"/>
      <c r="C5" s="24"/>
      <c r="D5" s="24"/>
    </row>
    <row r="6" spans="1:5" ht="42" customHeight="1">
      <c r="A6" s="99" t="s">
        <v>6</v>
      </c>
      <c r="B6" s="100" t="s">
        <v>7</v>
      </c>
      <c r="C6" s="101" t="s">
        <v>48</v>
      </c>
      <c r="D6" s="101" t="s">
        <v>49</v>
      </c>
    </row>
    <row r="7" spans="1:5">
      <c r="A7" s="13"/>
      <c r="B7" s="12"/>
      <c r="C7" s="53"/>
      <c r="D7" s="54"/>
    </row>
    <row r="8" spans="1:5">
      <c r="A8" s="13" t="s">
        <v>56</v>
      </c>
      <c r="B8" s="6">
        <v>16</v>
      </c>
      <c r="C8" s="37">
        <v>-367863</v>
      </c>
      <c r="D8" s="82">
        <v>-255205</v>
      </c>
    </row>
    <row r="9" spans="1:5" ht="13.5" customHeight="1">
      <c r="A9" s="13" t="s">
        <v>57</v>
      </c>
      <c r="B9" s="6">
        <v>17</v>
      </c>
      <c r="C9" s="37">
        <v>97566</v>
      </c>
      <c r="D9" s="36" t="s">
        <v>67</v>
      </c>
    </row>
    <row r="10" spans="1:5" ht="13.5" customHeight="1">
      <c r="A10" s="60" t="s">
        <v>58</v>
      </c>
      <c r="B10" s="31">
        <v>17</v>
      </c>
      <c r="C10" s="47">
        <v>-170108</v>
      </c>
      <c r="D10" s="47">
        <v>-166720</v>
      </c>
    </row>
    <row r="11" spans="1:5">
      <c r="A11" s="11" t="s">
        <v>59</v>
      </c>
      <c r="B11" s="25"/>
      <c r="C11" s="55">
        <f>SUM(C8:C10)</f>
        <v>-440405</v>
      </c>
      <c r="D11" s="35">
        <f>SUM(D8:D10)</f>
        <v>-421925</v>
      </c>
    </row>
    <row r="12" spans="1:5" ht="8.25" customHeight="1">
      <c r="A12" s="13"/>
      <c r="B12" s="6"/>
      <c r="C12" s="37"/>
      <c r="D12" s="36"/>
    </row>
    <row r="13" spans="1:5">
      <c r="A13" s="13" t="s">
        <v>14</v>
      </c>
      <c r="B13" s="6">
        <v>17</v>
      </c>
      <c r="C13" s="37">
        <v>336</v>
      </c>
      <c r="D13" s="36">
        <v>446</v>
      </c>
    </row>
    <row r="14" spans="1:5">
      <c r="A14" s="13" t="s">
        <v>60</v>
      </c>
      <c r="B14" s="6">
        <v>17</v>
      </c>
      <c r="C14" s="37">
        <v>-81</v>
      </c>
      <c r="D14" s="36">
        <v>-1032</v>
      </c>
    </row>
    <row r="15" spans="1:5" ht="8.25" customHeight="1">
      <c r="A15" s="13"/>
      <c r="B15" s="6"/>
      <c r="C15" s="37"/>
      <c r="D15" s="36"/>
    </row>
    <row r="16" spans="1:5">
      <c r="A16" s="11" t="s">
        <v>66</v>
      </c>
      <c r="B16" s="6"/>
      <c r="C16" s="37"/>
      <c r="D16" s="36"/>
    </row>
    <row r="17" spans="1:4">
      <c r="A17" s="11" t="s">
        <v>61</v>
      </c>
      <c r="B17" s="25"/>
      <c r="C17" s="55">
        <f>SUM(C11:C16)</f>
        <v>-440150</v>
      </c>
      <c r="D17" s="35">
        <f>SUM(D11:D16)</f>
        <v>-422511</v>
      </c>
    </row>
    <row r="18" spans="1:4" ht="8.25" customHeight="1">
      <c r="A18" s="13"/>
      <c r="B18" s="6"/>
      <c r="C18" s="55"/>
      <c r="D18" s="35"/>
    </row>
    <row r="19" spans="1:4">
      <c r="A19" s="60" t="s">
        <v>15</v>
      </c>
      <c r="B19" s="31"/>
      <c r="C19" s="47">
        <v>0</v>
      </c>
      <c r="D19" s="48"/>
    </row>
    <row r="20" spans="1:4">
      <c r="A20" s="61" t="s">
        <v>62</v>
      </c>
      <c r="B20" s="58"/>
      <c r="C20" s="62">
        <f>SUM(C17:C19)</f>
        <v>-440150</v>
      </c>
      <c r="D20" s="62">
        <f>SUM(D17:D19)</f>
        <v>-422511</v>
      </c>
    </row>
    <row r="21" spans="1:4" ht="15.75" thickBot="1">
      <c r="A21" s="19" t="s">
        <v>63</v>
      </c>
      <c r="B21" s="10"/>
      <c r="C21" s="56">
        <f>C20</f>
        <v>-440150</v>
      </c>
      <c r="D21" s="56">
        <f>D20</f>
        <v>-422511</v>
      </c>
    </row>
    <row r="22" spans="1:4" ht="10.5" customHeight="1">
      <c r="A22" s="11"/>
      <c r="B22" s="25"/>
      <c r="C22" s="35"/>
      <c r="D22" s="35"/>
    </row>
    <row r="23" spans="1:4">
      <c r="A23" s="11" t="s">
        <v>64</v>
      </c>
      <c r="B23" s="25"/>
      <c r="C23" s="35"/>
      <c r="D23" s="35"/>
    </row>
    <row r="24" spans="1:4" ht="26.25">
      <c r="A24" s="60" t="s">
        <v>65</v>
      </c>
      <c r="B24" s="31">
        <v>12</v>
      </c>
      <c r="C24" s="80">
        <f>C21/120001</f>
        <v>-3.6678861009491586</v>
      </c>
      <c r="D24" s="80">
        <f>D21/120001</f>
        <v>-3.5208956592028398</v>
      </c>
    </row>
    <row r="26" spans="1:4">
      <c r="A26" s="52"/>
      <c r="B26" s="52"/>
      <c r="C26" s="52"/>
      <c r="D26" s="52"/>
    </row>
    <row r="27" spans="1:4">
      <c r="A27" s="14" t="s">
        <v>19</v>
      </c>
      <c r="B27" s="50"/>
      <c r="C27" s="51"/>
      <c r="D27" s="14" t="s">
        <v>17</v>
      </c>
    </row>
    <row r="28" spans="1:4">
      <c r="A28" s="68" t="s">
        <v>45</v>
      </c>
      <c r="B28" s="68"/>
      <c r="C28" s="69"/>
      <c r="D28" s="68" t="s">
        <v>47</v>
      </c>
    </row>
    <row r="29" spans="1:4" ht="25.5">
      <c r="A29" s="70" t="s">
        <v>46</v>
      </c>
      <c r="B29" s="68"/>
      <c r="C29" s="69"/>
      <c r="D29" s="70" t="s">
        <v>18</v>
      </c>
    </row>
  </sheetData>
  <mergeCells count="2"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view="pageBreakPreview" zoomScaleNormal="100" zoomScaleSheetLayoutView="100" workbookViewId="0">
      <selection activeCell="D6" sqref="D6"/>
    </sheetView>
  </sheetViews>
  <sheetFormatPr defaultColWidth="9.140625" defaultRowHeight="12.75"/>
  <cols>
    <col min="1" max="1" width="31.42578125" style="5" customWidth="1"/>
    <col min="2" max="2" width="15.7109375" style="5" customWidth="1"/>
    <col min="3" max="3" width="17.5703125" style="5" customWidth="1"/>
    <col min="4" max="4" width="17" style="5" customWidth="1"/>
    <col min="5" max="5" width="14.5703125" style="5" customWidth="1"/>
    <col min="6" max="16384" width="9.140625" style="5"/>
  </cols>
  <sheetData>
    <row r="1" spans="1:5" s="8" customFormat="1" ht="15">
      <c r="A1" s="7" t="str">
        <f>'ОСД '!A1</f>
        <v xml:space="preserve">АО "TIN ONE MINING" </v>
      </c>
      <c r="B1" s="7"/>
      <c r="C1" s="7"/>
      <c r="D1" s="26"/>
    </row>
    <row r="2" spans="1:5">
      <c r="A2" s="1"/>
      <c r="B2" s="2"/>
      <c r="C2" s="3"/>
      <c r="D2" s="1"/>
    </row>
    <row r="3" spans="1:5" ht="15">
      <c r="A3" s="104" t="s">
        <v>5</v>
      </c>
      <c r="B3" s="104"/>
      <c r="C3" s="104"/>
      <c r="D3" s="105"/>
    </row>
    <row r="4" spans="1:5" customFormat="1" ht="15">
      <c r="A4" s="103" t="str">
        <f>'ОСД '!A4:D4</f>
        <v>За 6 месяцев, закончившихся 30 июня 2021 года</v>
      </c>
      <c r="B4" s="103"/>
      <c r="C4" s="106"/>
      <c r="D4" s="106"/>
    </row>
    <row r="5" spans="1:5">
      <c r="A5" s="18"/>
      <c r="B5" s="18"/>
      <c r="C5" s="18"/>
      <c r="D5" s="4"/>
    </row>
    <row r="6" spans="1:5" ht="26.25" thickBot="1">
      <c r="A6" s="71" t="s">
        <v>6</v>
      </c>
      <c r="B6" s="72" t="s">
        <v>12</v>
      </c>
      <c r="C6" s="72" t="s">
        <v>13</v>
      </c>
      <c r="D6" s="98" t="s">
        <v>16</v>
      </c>
    </row>
    <row r="7" spans="1:5">
      <c r="A7" s="20"/>
      <c r="B7" s="63"/>
      <c r="C7" s="63"/>
      <c r="D7" s="39"/>
    </row>
    <row r="8" spans="1:5">
      <c r="A8" s="61" t="s">
        <v>22</v>
      </c>
      <c r="B8" s="64">
        <v>10751303</v>
      </c>
      <c r="C8" s="79">
        <v>-3177405</v>
      </c>
      <c r="D8" s="64">
        <f>B8+C8</f>
        <v>7573898</v>
      </c>
    </row>
    <row r="9" spans="1:5">
      <c r="A9" s="13" t="s">
        <v>50</v>
      </c>
      <c r="B9" s="36">
        <v>0</v>
      </c>
      <c r="C9" s="36">
        <v>-267876</v>
      </c>
      <c r="D9" s="36">
        <f>C9</f>
        <v>-267876</v>
      </c>
    </row>
    <row r="10" spans="1:5">
      <c r="A10" s="13" t="s">
        <v>51</v>
      </c>
      <c r="B10" s="36">
        <v>0</v>
      </c>
      <c r="C10" s="36">
        <v>0</v>
      </c>
      <c r="D10" s="36">
        <v>0</v>
      </c>
    </row>
    <row r="11" spans="1:5" ht="13.5" customHeight="1">
      <c r="A11" s="60" t="s">
        <v>52</v>
      </c>
      <c r="B11" s="48">
        <v>0</v>
      </c>
      <c r="C11" s="48">
        <v>342695</v>
      </c>
      <c r="D11" s="48">
        <f>B11+C11</f>
        <v>342695</v>
      </c>
      <c r="E11" s="73"/>
    </row>
    <row r="12" spans="1:5" ht="6" customHeight="1">
      <c r="A12" s="66"/>
      <c r="B12" s="67"/>
      <c r="C12" s="67"/>
      <c r="D12" s="67"/>
    </row>
    <row r="13" spans="1:5" ht="13.5" thickBot="1">
      <c r="A13" s="19" t="s">
        <v>55</v>
      </c>
      <c r="B13" s="65">
        <f>B8+B11</f>
        <v>10751303</v>
      </c>
      <c r="C13" s="65">
        <f>C8+C11+C9</f>
        <v>-3102586</v>
      </c>
      <c r="D13" s="65">
        <f>D8+D11+D9</f>
        <v>7648717</v>
      </c>
    </row>
    <row r="14" spans="1:5">
      <c r="A14" s="20"/>
      <c r="B14" s="39"/>
      <c r="C14" s="39"/>
      <c r="D14" s="39"/>
    </row>
    <row r="15" spans="1:5">
      <c r="A15" s="61" t="s">
        <v>23</v>
      </c>
      <c r="B15" s="62">
        <f>B13</f>
        <v>10751303</v>
      </c>
      <c r="C15" s="62">
        <f>'ОФП '!D30</f>
        <v>-3102586</v>
      </c>
      <c r="D15" s="62">
        <f>B15+C15</f>
        <v>7648717</v>
      </c>
      <c r="E15" s="73">
        <f>D15-'ОФП '!D31</f>
        <v>0</v>
      </c>
    </row>
    <row r="16" spans="1:5" ht="7.5" customHeight="1">
      <c r="A16" s="61"/>
      <c r="B16" s="62"/>
      <c r="C16" s="62"/>
      <c r="D16" s="62"/>
    </row>
    <row r="17" spans="1:5">
      <c r="A17" s="13" t="s">
        <v>54</v>
      </c>
      <c r="B17" s="36">
        <v>0</v>
      </c>
      <c r="C17" s="36">
        <v>-440150</v>
      </c>
      <c r="D17" s="36">
        <f>B17+C17</f>
        <v>-440150</v>
      </c>
    </row>
    <row r="18" spans="1:5">
      <c r="A18" s="13" t="s">
        <v>51</v>
      </c>
      <c r="B18" s="36"/>
      <c r="C18" s="36">
        <v>0</v>
      </c>
      <c r="D18" s="36">
        <v>0</v>
      </c>
    </row>
    <row r="19" spans="1:5" ht="12.75" customHeight="1">
      <c r="A19" s="60" t="s">
        <v>52</v>
      </c>
      <c r="B19" s="48">
        <f>B17</f>
        <v>0</v>
      </c>
      <c r="C19" s="48">
        <v>0</v>
      </c>
      <c r="D19" s="48">
        <f>C19</f>
        <v>0</v>
      </c>
      <c r="E19" s="73"/>
    </row>
    <row r="20" spans="1:5">
      <c r="A20" s="60"/>
      <c r="B20" s="47"/>
      <c r="C20" s="47"/>
      <c r="D20" s="47"/>
    </row>
    <row r="21" spans="1:5" ht="13.5" thickBot="1">
      <c r="A21" s="19" t="s">
        <v>53</v>
      </c>
      <c r="B21" s="65">
        <f>B15+B19</f>
        <v>10751303</v>
      </c>
      <c r="C21" s="65">
        <f>C15+C19+C17</f>
        <v>-3542736</v>
      </c>
      <c r="D21" s="65">
        <f>D15+D19+D17</f>
        <v>7208567</v>
      </c>
      <c r="E21" s="73">
        <f>D21-'ОФП '!C31</f>
        <v>0</v>
      </c>
    </row>
    <row r="22" spans="1:5">
      <c r="A22" s="20"/>
      <c r="B22" s="21"/>
      <c r="C22" s="21"/>
      <c r="D22" s="21"/>
    </row>
    <row r="23" spans="1:5" s="8" customFormat="1" ht="9.75" customHeight="1">
      <c r="A23" s="52"/>
      <c r="B23" s="52"/>
    </row>
    <row r="24" spans="1:5" s="8" customFormat="1" ht="15">
      <c r="A24" s="14" t="s">
        <v>19</v>
      </c>
      <c r="B24" s="51"/>
      <c r="C24" s="14" t="s">
        <v>17</v>
      </c>
      <c r="D24" s="14"/>
    </row>
    <row r="25" spans="1:5" s="8" customFormat="1" ht="15">
      <c r="A25" s="68" t="s">
        <v>45</v>
      </c>
      <c r="B25" s="69"/>
      <c r="C25" s="68" t="s">
        <v>47</v>
      </c>
      <c r="D25" s="68"/>
    </row>
    <row r="26" spans="1:5" s="8" customFormat="1" ht="15">
      <c r="A26" s="70" t="s">
        <v>46</v>
      </c>
      <c r="B26" s="69"/>
      <c r="C26" s="70" t="s">
        <v>18</v>
      </c>
      <c r="D26" s="70"/>
    </row>
  </sheetData>
  <mergeCells count="2">
    <mergeCell ref="A3:D3"/>
    <mergeCell ref="A4:D4"/>
  </mergeCell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"/>
  <sheetViews>
    <sheetView tabSelected="1" topLeftCell="B1" workbookViewId="0">
      <selection activeCell="D30" sqref="D30"/>
    </sheetView>
  </sheetViews>
  <sheetFormatPr defaultRowHeight="15"/>
  <cols>
    <col min="1" max="1" width="2.85546875" style="84" hidden="1" customWidth="1"/>
    <col min="2" max="2" width="50" style="84" customWidth="1"/>
    <col min="3" max="3" width="15.5703125" style="84" customWidth="1"/>
    <col min="4" max="4" width="15.42578125" style="84" customWidth="1"/>
    <col min="5" max="5" width="3.28515625" style="84" hidden="1" customWidth="1"/>
    <col min="6" max="7" width="9.140625" style="84"/>
    <col min="8" max="8" width="14.140625" style="84" customWidth="1"/>
    <col min="9" max="9" width="15" style="84" customWidth="1"/>
    <col min="10" max="10" width="11.42578125" style="84" bestFit="1" customWidth="1"/>
    <col min="11" max="241" width="9.140625" style="84"/>
    <col min="242" max="242" width="0" style="84" hidden="1" customWidth="1"/>
    <col min="243" max="243" width="52.7109375" style="84" customWidth="1"/>
    <col min="244" max="244" width="10.28515625" style="84" customWidth="1"/>
    <col min="245" max="245" width="19.5703125" style="84" customWidth="1"/>
    <col min="246" max="246" width="17.85546875" style="84" customWidth="1"/>
    <col min="247" max="247" width="0" style="84" hidden="1" customWidth="1"/>
    <col min="248" max="249" width="9.140625" style="84"/>
    <col min="250" max="250" width="12" style="84" customWidth="1"/>
    <col min="251" max="251" width="12.140625" style="84" bestFit="1" customWidth="1"/>
    <col min="252" max="497" width="9.140625" style="84"/>
    <col min="498" max="498" width="0" style="84" hidden="1" customWidth="1"/>
    <col min="499" max="499" width="52.7109375" style="84" customWidth="1"/>
    <col min="500" max="500" width="10.28515625" style="84" customWidth="1"/>
    <col min="501" max="501" width="19.5703125" style="84" customWidth="1"/>
    <col min="502" max="502" width="17.85546875" style="84" customWidth="1"/>
    <col min="503" max="503" width="0" style="84" hidden="1" customWidth="1"/>
    <col min="504" max="505" width="9.140625" style="84"/>
    <col min="506" max="506" width="12" style="84" customWidth="1"/>
    <col min="507" max="507" width="12.140625" style="84" bestFit="1" customWidth="1"/>
    <col min="508" max="753" width="9.140625" style="84"/>
    <col min="754" max="754" width="0" style="84" hidden="1" customWidth="1"/>
    <col min="755" max="755" width="52.7109375" style="84" customWidth="1"/>
    <col min="756" max="756" width="10.28515625" style="84" customWidth="1"/>
    <col min="757" max="757" width="19.5703125" style="84" customWidth="1"/>
    <col min="758" max="758" width="17.85546875" style="84" customWidth="1"/>
    <col min="759" max="759" width="0" style="84" hidden="1" customWidth="1"/>
    <col min="760" max="761" width="9.140625" style="84"/>
    <col min="762" max="762" width="12" style="84" customWidth="1"/>
    <col min="763" max="763" width="12.140625" style="84" bestFit="1" customWidth="1"/>
    <col min="764" max="1009" width="9.140625" style="84"/>
    <col min="1010" max="1010" width="0" style="84" hidden="1" customWidth="1"/>
    <col min="1011" max="1011" width="52.7109375" style="84" customWidth="1"/>
    <col min="1012" max="1012" width="10.28515625" style="84" customWidth="1"/>
    <col min="1013" max="1013" width="19.5703125" style="84" customWidth="1"/>
    <col min="1014" max="1014" width="17.85546875" style="84" customWidth="1"/>
    <col min="1015" max="1015" width="0" style="84" hidden="1" customWidth="1"/>
    <col min="1016" max="1017" width="9.140625" style="84"/>
    <col min="1018" max="1018" width="12" style="84" customWidth="1"/>
    <col min="1019" max="1019" width="12.140625" style="84" bestFit="1" customWidth="1"/>
    <col min="1020" max="1265" width="9.140625" style="84"/>
    <col min="1266" max="1266" width="0" style="84" hidden="1" customWidth="1"/>
    <col min="1267" max="1267" width="52.7109375" style="84" customWidth="1"/>
    <col min="1268" max="1268" width="10.28515625" style="84" customWidth="1"/>
    <col min="1269" max="1269" width="19.5703125" style="84" customWidth="1"/>
    <col min="1270" max="1270" width="17.85546875" style="84" customWidth="1"/>
    <col min="1271" max="1271" width="0" style="84" hidden="1" customWidth="1"/>
    <col min="1272" max="1273" width="9.140625" style="84"/>
    <col min="1274" max="1274" width="12" style="84" customWidth="1"/>
    <col min="1275" max="1275" width="12.140625" style="84" bestFit="1" customWidth="1"/>
    <col min="1276" max="1521" width="9.140625" style="84"/>
    <col min="1522" max="1522" width="0" style="84" hidden="1" customWidth="1"/>
    <col min="1523" max="1523" width="52.7109375" style="84" customWidth="1"/>
    <col min="1524" max="1524" width="10.28515625" style="84" customWidth="1"/>
    <col min="1525" max="1525" width="19.5703125" style="84" customWidth="1"/>
    <col min="1526" max="1526" width="17.85546875" style="84" customWidth="1"/>
    <col min="1527" max="1527" width="0" style="84" hidden="1" customWidth="1"/>
    <col min="1528" max="1529" width="9.140625" style="84"/>
    <col min="1530" max="1530" width="12" style="84" customWidth="1"/>
    <col min="1531" max="1531" width="12.140625" style="84" bestFit="1" customWidth="1"/>
    <col min="1532" max="1777" width="9.140625" style="84"/>
    <col min="1778" max="1778" width="0" style="84" hidden="1" customWidth="1"/>
    <col min="1779" max="1779" width="52.7109375" style="84" customWidth="1"/>
    <col min="1780" max="1780" width="10.28515625" style="84" customWidth="1"/>
    <col min="1781" max="1781" width="19.5703125" style="84" customWidth="1"/>
    <col min="1782" max="1782" width="17.85546875" style="84" customWidth="1"/>
    <col min="1783" max="1783" width="0" style="84" hidden="1" customWidth="1"/>
    <col min="1784" max="1785" width="9.140625" style="84"/>
    <col min="1786" max="1786" width="12" style="84" customWidth="1"/>
    <col min="1787" max="1787" width="12.140625" style="84" bestFit="1" customWidth="1"/>
    <col min="1788" max="2033" width="9.140625" style="84"/>
    <col min="2034" max="2034" width="0" style="84" hidden="1" customWidth="1"/>
    <col min="2035" max="2035" width="52.7109375" style="84" customWidth="1"/>
    <col min="2036" max="2036" width="10.28515625" style="84" customWidth="1"/>
    <col min="2037" max="2037" width="19.5703125" style="84" customWidth="1"/>
    <col min="2038" max="2038" width="17.85546875" style="84" customWidth="1"/>
    <col min="2039" max="2039" width="0" style="84" hidden="1" customWidth="1"/>
    <col min="2040" max="2041" width="9.140625" style="84"/>
    <col min="2042" max="2042" width="12" style="84" customWidth="1"/>
    <col min="2043" max="2043" width="12.140625" style="84" bestFit="1" customWidth="1"/>
    <col min="2044" max="2289" width="9.140625" style="84"/>
    <col min="2290" max="2290" width="0" style="84" hidden="1" customWidth="1"/>
    <col min="2291" max="2291" width="52.7109375" style="84" customWidth="1"/>
    <col min="2292" max="2292" width="10.28515625" style="84" customWidth="1"/>
    <col min="2293" max="2293" width="19.5703125" style="84" customWidth="1"/>
    <col min="2294" max="2294" width="17.85546875" style="84" customWidth="1"/>
    <col min="2295" max="2295" width="0" style="84" hidden="1" customWidth="1"/>
    <col min="2296" max="2297" width="9.140625" style="84"/>
    <col min="2298" max="2298" width="12" style="84" customWidth="1"/>
    <col min="2299" max="2299" width="12.140625" style="84" bestFit="1" customWidth="1"/>
    <col min="2300" max="2545" width="9.140625" style="84"/>
    <col min="2546" max="2546" width="0" style="84" hidden="1" customWidth="1"/>
    <col min="2547" max="2547" width="52.7109375" style="84" customWidth="1"/>
    <col min="2548" max="2548" width="10.28515625" style="84" customWidth="1"/>
    <col min="2549" max="2549" width="19.5703125" style="84" customWidth="1"/>
    <col min="2550" max="2550" width="17.85546875" style="84" customWidth="1"/>
    <col min="2551" max="2551" width="0" style="84" hidden="1" customWidth="1"/>
    <col min="2552" max="2553" width="9.140625" style="84"/>
    <col min="2554" max="2554" width="12" style="84" customWidth="1"/>
    <col min="2555" max="2555" width="12.140625" style="84" bestFit="1" customWidth="1"/>
    <col min="2556" max="2801" width="9.140625" style="84"/>
    <col min="2802" max="2802" width="0" style="84" hidden="1" customWidth="1"/>
    <col min="2803" max="2803" width="52.7109375" style="84" customWidth="1"/>
    <col min="2804" max="2804" width="10.28515625" style="84" customWidth="1"/>
    <col min="2805" max="2805" width="19.5703125" style="84" customWidth="1"/>
    <col min="2806" max="2806" width="17.85546875" style="84" customWidth="1"/>
    <col min="2807" max="2807" width="0" style="84" hidden="1" customWidth="1"/>
    <col min="2808" max="2809" width="9.140625" style="84"/>
    <col min="2810" max="2810" width="12" style="84" customWidth="1"/>
    <col min="2811" max="2811" width="12.140625" style="84" bestFit="1" customWidth="1"/>
    <col min="2812" max="3057" width="9.140625" style="84"/>
    <col min="3058" max="3058" width="0" style="84" hidden="1" customWidth="1"/>
    <col min="3059" max="3059" width="52.7109375" style="84" customWidth="1"/>
    <col min="3060" max="3060" width="10.28515625" style="84" customWidth="1"/>
    <col min="3061" max="3061" width="19.5703125" style="84" customWidth="1"/>
    <col min="3062" max="3062" width="17.85546875" style="84" customWidth="1"/>
    <col min="3063" max="3063" width="0" style="84" hidden="1" customWidth="1"/>
    <col min="3064" max="3065" width="9.140625" style="84"/>
    <col min="3066" max="3066" width="12" style="84" customWidth="1"/>
    <col min="3067" max="3067" width="12.140625" style="84" bestFit="1" customWidth="1"/>
    <col min="3068" max="3313" width="9.140625" style="84"/>
    <col min="3314" max="3314" width="0" style="84" hidden="1" customWidth="1"/>
    <col min="3315" max="3315" width="52.7109375" style="84" customWidth="1"/>
    <col min="3316" max="3316" width="10.28515625" style="84" customWidth="1"/>
    <col min="3317" max="3317" width="19.5703125" style="84" customWidth="1"/>
    <col min="3318" max="3318" width="17.85546875" style="84" customWidth="1"/>
    <col min="3319" max="3319" width="0" style="84" hidden="1" customWidth="1"/>
    <col min="3320" max="3321" width="9.140625" style="84"/>
    <col min="3322" max="3322" width="12" style="84" customWidth="1"/>
    <col min="3323" max="3323" width="12.140625" style="84" bestFit="1" customWidth="1"/>
    <col min="3324" max="3569" width="9.140625" style="84"/>
    <col min="3570" max="3570" width="0" style="84" hidden="1" customWidth="1"/>
    <col min="3571" max="3571" width="52.7109375" style="84" customWidth="1"/>
    <col min="3572" max="3572" width="10.28515625" style="84" customWidth="1"/>
    <col min="3573" max="3573" width="19.5703125" style="84" customWidth="1"/>
    <col min="3574" max="3574" width="17.85546875" style="84" customWidth="1"/>
    <col min="3575" max="3575" width="0" style="84" hidden="1" customWidth="1"/>
    <col min="3576" max="3577" width="9.140625" style="84"/>
    <col min="3578" max="3578" width="12" style="84" customWidth="1"/>
    <col min="3579" max="3579" width="12.140625" style="84" bestFit="1" customWidth="1"/>
    <col min="3580" max="3825" width="9.140625" style="84"/>
    <col min="3826" max="3826" width="0" style="84" hidden="1" customWidth="1"/>
    <col min="3827" max="3827" width="52.7109375" style="84" customWidth="1"/>
    <col min="3828" max="3828" width="10.28515625" style="84" customWidth="1"/>
    <col min="3829" max="3829" width="19.5703125" style="84" customWidth="1"/>
    <col min="3830" max="3830" width="17.85546875" style="84" customWidth="1"/>
    <col min="3831" max="3831" width="0" style="84" hidden="1" customWidth="1"/>
    <col min="3832" max="3833" width="9.140625" style="84"/>
    <col min="3834" max="3834" width="12" style="84" customWidth="1"/>
    <col min="3835" max="3835" width="12.140625" style="84" bestFit="1" customWidth="1"/>
    <col min="3836" max="4081" width="9.140625" style="84"/>
    <col min="4082" max="4082" width="0" style="84" hidden="1" customWidth="1"/>
    <col min="4083" max="4083" width="52.7109375" style="84" customWidth="1"/>
    <col min="4084" max="4084" width="10.28515625" style="84" customWidth="1"/>
    <col min="4085" max="4085" width="19.5703125" style="84" customWidth="1"/>
    <col min="4086" max="4086" width="17.85546875" style="84" customWidth="1"/>
    <col min="4087" max="4087" width="0" style="84" hidden="1" customWidth="1"/>
    <col min="4088" max="4089" width="9.140625" style="84"/>
    <col min="4090" max="4090" width="12" style="84" customWidth="1"/>
    <col min="4091" max="4091" width="12.140625" style="84" bestFit="1" customWidth="1"/>
    <col min="4092" max="4337" width="9.140625" style="84"/>
    <col min="4338" max="4338" width="0" style="84" hidden="1" customWidth="1"/>
    <col min="4339" max="4339" width="52.7109375" style="84" customWidth="1"/>
    <col min="4340" max="4340" width="10.28515625" style="84" customWidth="1"/>
    <col min="4341" max="4341" width="19.5703125" style="84" customWidth="1"/>
    <col min="4342" max="4342" width="17.85546875" style="84" customWidth="1"/>
    <col min="4343" max="4343" width="0" style="84" hidden="1" customWidth="1"/>
    <col min="4344" max="4345" width="9.140625" style="84"/>
    <col min="4346" max="4346" width="12" style="84" customWidth="1"/>
    <col min="4347" max="4347" width="12.140625" style="84" bestFit="1" customWidth="1"/>
    <col min="4348" max="4593" width="9.140625" style="84"/>
    <col min="4594" max="4594" width="0" style="84" hidden="1" customWidth="1"/>
    <col min="4595" max="4595" width="52.7109375" style="84" customWidth="1"/>
    <col min="4596" max="4596" width="10.28515625" style="84" customWidth="1"/>
    <col min="4597" max="4597" width="19.5703125" style="84" customWidth="1"/>
    <col min="4598" max="4598" width="17.85546875" style="84" customWidth="1"/>
    <col min="4599" max="4599" width="0" style="84" hidden="1" customWidth="1"/>
    <col min="4600" max="4601" width="9.140625" style="84"/>
    <col min="4602" max="4602" width="12" style="84" customWidth="1"/>
    <col min="4603" max="4603" width="12.140625" style="84" bestFit="1" customWidth="1"/>
    <col min="4604" max="4849" width="9.140625" style="84"/>
    <col min="4850" max="4850" width="0" style="84" hidden="1" customWidth="1"/>
    <col min="4851" max="4851" width="52.7109375" style="84" customWidth="1"/>
    <col min="4852" max="4852" width="10.28515625" style="84" customWidth="1"/>
    <col min="4853" max="4853" width="19.5703125" style="84" customWidth="1"/>
    <col min="4854" max="4854" width="17.85546875" style="84" customWidth="1"/>
    <col min="4855" max="4855" width="0" style="84" hidden="1" customWidth="1"/>
    <col min="4856" max="4857" width="9.140625" style="84"/>
    <col min="4858" max="4858" width="12" style="84" customWidth="1"/>
    <col min="4859" max="4859" width="12.140625" style="84" bestFit="1" customWidth="1"/>
    <col min="4860" max="5105" width="9.140625" style="84"/>
    <col min="5106" max="5106" width="0" style="84" hidden="1" customWidth="1"/>
    <col min="5107" max="5107" width="52.7109375" style="84" customWidth="1"/>
    <col min="5108" max="5108" width="10.28515625" style="84" customWidth="1"/>
    <col min="5109" max="5109" width="19.5703125" style="84" customWidth="1"/>
    <col min="5110" max="5110" width="17.85546875" style="84" customWidth="1"/>
    <col min="5111" max="5111" width="0" style="84" hidden="1" customWidth="1"/>
    <col min="5112" max="5113" width="9.140625" style="84"/>
    <col min="5114" max="5114" width="12" style="84" customWidth="1"/>
    <col min="5115" max="5115" width="12.140625" style="84" bestFit="1" customWidth="1"/>
    <col min="5116" max="5361" width="9.140625" style="84"/>
    <col min="5362" max="5362" width="0" style="84" hidden="1" customWidth="1"/>
    <col min="5363" max="5363" width="52.7109375" style="84" customWidth="1"/>
    <col min="5364" max="5364" width="10.28515625" style="84" customWidth="1"/>
    <col min="5365" max="5365" width="19.5703125" style="84" customWidth="1"/>
    <col min="5366" max="5366" width="17.85546875" style="84" customWidth="1"/>
    <col min="5367" max="5367" width="0" style="84" hidden="1" customWidth="1"/>
    <col min="5368" max="5369" width="9.140625" style="84"/>
    <col min="5370" max="5370" width="12" style="84" customWidth="1"/>
    <col min="5371" max="5371" width="12.140625" style="84" bestFit="1" customWidth="1"/>
    <col min="5372" max="5617" width="9.140625" style="84"/>
    <col min="5618" max="5618" width="0" style="84" hidden="1" customWidth="1"/>
    <col min="5619" max="5619" width="52.7109375" style="84" customWidth="1"/>
    <col min="5620" max="5620" width="10.28515625" style="84" customWidth="1"/>
    <col min="5621" max="5621" width="19.5703125" style="84" customWidth="1"/>
    <col min="5622" max="5622" width="17.85546875" style="84" customWidth="1"/>
    <col min="5623" max="5623" width="0" style="84" hidden="1" customWidth="1"/>
    <col min="5624" max="5625" width="9.140625" style="84"/>
    <col min="5626" max="5626" width="12" style="84" customWidth="1"/>
    <col min="5627" max="5627" width="12.140625" style="84" bestFit="1" customWidth="1"/>
    <col min="5628" max="5873" width="9.140625" style="84"/>
    <col min="5874" max="5874" width="0" style="84" hidden="1" customWidth="1"/>
    <col min="5875" max="5875" width="52.7109375" style="84" customWidth="1"/>
    <col min="5876" max="5876" width="10.28515625" style="84" customWidth="1"/>
    <col min="5877" max="5877" width="19.5703125" style="84" customWidth="1"/>
    <col min="5878" max="5878" width="17.85546875" style="84" customWidth="1"/>
    <col min="5879" max="5879" width="0" style="84" hidden="1" customWidth="1"/>
    <col min="5880" max="5881" width="9.140625" style="84"/>
    <col min="5882" max="5882" width="12" style="84" customWidth="1"/>
    <col min="5883" max="5883" width="12.140625" style="84" bestFit="1" customWidth="1"/>
    <col min="5884" max="6129" width="9.140625" style="84"/>
    <col min="6130" max="6130" width="0" style="84" hidden="1" customWidth="1"/>
    <col min="6131" max="6131" width="52.7109375" style="84" customWidth="1"/>
    <col min="6132" max="6132" width="10.28515625" style="84" customWidth="1"/>
    <col min="6133" max="6133" width="19.5703125" style="84" customWidth="1"/>
    <col min="6134" max="6134" width="17.85546875" style="84" customWidth="1"/>
    <col min="6135" max="6135" width="0" style="84" hidden="1" customWidth="1"/>
    <col min="6136" max="6137" width="9.140625" style="84"/>
    <col min="6138" max="6138" width="12" style="84" customWidth="1"/>
    <col min="6139" max="6139" width="12.140625" style="84" bestFit="1" customWidth="1"/>
    <col min="6140" max="6385" width="9.140625" style="84"/>
    <col min="6386" max="6386" width="0" style="84" hidden="1" customWidth="1"/>
    <col min="6387" max="6387" width="52.7109375" style="84" customWidth="1"/>
    <col min="6388" max="6388" width="10.28515625" style="84" customWidth="1"/>
    <col min="6389" max="6389" width="19.5703125" style="84" customWidth="1"/>
    <col min="6390" max="6390" width="17.85546875" style="84" customWidth="1"/>
    <col min="6391" max="6391" width="0" style="84" hidden="1" customWidth="1"/>
    <col min="6392" max="6393" width="9.140625" style="84"/>
    <col min="6394" max="6394" width="12" style="84" customWidth="1"/>
    <col min="6395" max="6395" width="12.140625" style="84" bestFit="1" customWidth="1"/>
    <col min="6396" max="6641" width="9.140625" style="84"/>
    <col min="6642" max="6642" width="0" style="84" hidden="1" customWidth="1"/>
    <col min="6643" max="6643" width="52.7109375" style="84" customWidth="1"/>
    <col min="6644" max="6644" width="10.28515625" style="84" customWidth="1"/>
    <col min="6645" max="6645" width="19.5703125" style="84" customWidth="1"/>
    <col min="6646" max="6646" width="17.85546875" style="84" customWidth="1"/>
    <col min="6647" max="6647" width="0" style="84" hidden="1" customWidth="1"/>
    <col min="6648" max="6649" width="9.140625" style="84"/>
    <col min="6650" max="6650" width="12" style="84" customWidth="1"/>
    <col min="6651" max="6651" width="12.140625" style="84" bestFit="1" customWidth="1"/>
    <col min="6652" max="6897" width="9.140625" style="84"/>
    <col min="6898" max="6898" width="0" style="84" hidden="1" customWidth="1"/>
    <col min="6899" max="6899" width="52.7109375" style="84" customWidth="1"/>
    <col min="6900" max="6900" width="10.28515625" style="84" customWidth="1"/>
    <col min="6901" max="6901" width="19.5703125" style="84" customWidth="1"/>
    <col min="6902" max="6902" width="17.85546875" style="84" customWidth="1"/>
    <col min="6903" max="6903" width="0" style="84" hidden="1" customWidth="1"/>
    <col min="6904" max="6905" width="9.140625" style="84"/>
    <col min="6906" max="6906" width="12" style="84" customWidth="1"/>
    <col min="6907" max="6907" width="12.140625" style="84" bestFit="1" customWidth="1"/>
    <col min="6908" max="7153" width="9.140625" style="84"/>
    <col min="7154" max="7154" width="0" style="84" hidden="1" customWidth="1"/>
    <col min="7155" max="7155" width="52.7109375" style="84" customWidth="1"/>
    <col min="7156" max="7156" width="10.28515625" style="84" customWidth="1"/>
    <col min="7157" max="7157" width="19.5703125" style="84" customWidth="1"/>
    <col min="7158" max="7158" width="17.85546875" style="84" customWidth="1"/>
    <col min="7159" max="7159" width="0" style="84" hidden="1" customWidth="1"/>
    <col min="7160" max="7161" width="9.140625" style="84"/>
    <col min="7162" max="7162" width="12" style="84" customWidth="1"/>
    <col min="7163" max="7163" width="12.140625" style="84" bestFit="1" customWidth="1"/>
    <col min="7164" max="7409" width="9.140625" style="84"/>
    <col min="7410" max="7410" width="0" style="84" hidden="1" customWidth="1"/>
    <col min="7411" max="7411" width="52.7109375" style="84" customWidth="1"/>
    <col min="7412" max="7412" width="10.28515625" style="84" customWidth="1"/>
    <col min="7413" max="7413" width="19.5703125" style="84" customWidth="1"/>
    <col min="7414" max="7414" width="17.85546875" style="84" customWidth="1"/>
    <col min="7415" max="7415" width="0" style="84" hidden="1" customWidth="1"/>
    <col min="7416" max="7417" width="9.140625" style="84"/>
    <col min="7418" max="7418" width="12" style="84" customWidth="1"/>
    <col min="7419" max="7419" width="12.140625" style="84" bestFit="1" customWidth="1"/>
    <col min="7420" max="7665" width="9.140625" style="84"/>
    <col min="7666" max="7666" width="0" style="84" hidden="1" customWidth="1"/>
    <col min="7667" max="7667" width="52.7109375" style="84" customWidth="1"/>
    <col min="7668" max="7668" width="10.28515625" style="84" customWidth="1"/>
    <col min="7669" max="7669" width="19.5703125" style="84" customWidth="1"/>
    <col min="7670" max="7670" width="17.85546875" style="84" customWidth="1"/>
    <col min="7671" max="7671" width="0" style="84" hidden="1" customWidth="1"/>
    <col min="7672" max="7673" width="9.140625" style="84"/>
    <col min="7674" max="7674" width="12" style="84" customWidth="1"/>
    <col min="7675" max="7675" width="12.140625" style="84" bestFit="1" customWidth="1"/>
    <col min="7676" max="7921" width="9.140625" style="84"/>
    <col min="7922" max="7922" width="0" style="84" hidden="1" customWidth="1"/>
    <col min="7923" max="7923" width="52.7109375" style="84" customWidth="1"/>
    <col min="7924" max="7924" width="10.28515625" style="84" customWidth="1"/>
    <col min="7925" max="7925" width="19.5703125" style="84" customWidth="1"/>
    <col min="7926" max="7926" width="17.85546875" style="84" customWidth="1"/>
    <col min="7927" max="7927" width="0" style="84" hidden="1" customWidth="1"/>
    <col min="7928" max="7929" width="9.140625" style="84"/>
    <col min="7930" max="7930" width="12" style="84" customWidth="1"/>
    <col min="7931" max="7931" width="12.140625" style="84" bestFit="1" customWidth="1"/>
    <col min="7932" max="8177" width="9.140625" style="84"/>
    <col min="8178" max="8178" width="0" style="84" hidden="1" customWidth="1"/>
    <col min="8179" max="8179" width="52.7109375" style="84" customWidth="1"/>
    <col min="8180" max="8180" width="10.28515625" style="84" customWidth="1"/>
    <col min="8181" max="8181" width="19.5703125" style="84" customWidth="1"/>
    <col min="8182" max="8182" width="17.85546875" style="84" customWidth="1"/>
    <col min="8183" max="8183" width="0" style="84" hidden="1" customWidth="1"/>
    <col min="8184" max="8185" width="9.140625" style="84"/>
    <col min="8186" max="8186" width="12" style="84" customWidth="1"/>
    <col min="8187" max="8187" width="12.140625" style="84" bestFit="1" customWidth="1"/>
    <col min="8188" max="8433" width="9.140625" style="84"/>
    <col min="8434" max="8434" width="0" style="84" hidden="1" customWidth="1"/>
    <col min="8435" max="8435" width="52.7109375" style="84" customWidth="1"/>
    <col min="8436" max="8436" width="10.28515625" style="84" customWidth="1"/>
    <col min="8437" max="8437" width="19.5703125" style="84" customWidth="1"/>
    <col min="8438" max="8438" width="17.85546875" style="84" customWidth="1"/>
    <col min="8439" max="8439" width="0" style="84" hidden="1" customWidth="1"/>
    <col min="8440" max="8441" width="9.140625" style="84"/>
    <col min="8442" max="8442" width="12" style="84" customWidth="1"/>
    <col min="8443" max="8443" width="12.140625" style="84" bestFit="1" customWidth="1"/>
    <col min="8444" max="8689" width="9.140625" style="84"/>
    <col min="8690" max="8690" width="0" style="84" hidden="1" customWidth="1"/>
    <col min="8691" max="8691" width="52.7109375" style="84" customWidth="1"/>
    <col min="8692" max="8692" width="10.28515625" style="84" customWidth="1"/>
    <col min="8693" max="8693" width="19.5703125" style="84" customWidth="1"/>
    <col min="8694" max="8694" width="17.85546875" style="84" customWidth="1"/>
    <col min="8695" max="8695" width="0" style="84" hidden="1" customWidth="1"/>
    <col min="8696" max="8697" width="9.140625" style="84"/>
    <col min="8698" max="8698" width="12" style="84" customWidth="1"/>
    <col min="8699" max="8699" width="12.140625" style="84" bestFit="1" customWidth="1"/>
    <col min="8700" max="8945" width="9.140625" style="84"/>
    <col min="8946" max="8946" width="0" style="84" hidden="1" customWidth="1"/>
    <col min="8947" max="8947" width="52.7109375" style="84" customWidth="1"/>
    <col min="8948" max="8948" width="10.28515625" style="84" customWidth="1"/>
    <col min="8949" max="8949" width="19.5703125" style="84" customWidth="1"/>
    <col min="8950" max="8950" width="17.85546875" style="84" customWidth="1"/>
    <col min="8951" max="8951" width="0" style="84" hidden="1" customWidth="1"/>
    <col min="8952" max="8953" width="9.140625" style="84"/>
    <col min="8954" max="8954" width="12" style="84" customWidth="1"/>
    <col min="8955" max="8955" width="12.140625" style="84" bestFit="1" customWidth="1"/>
    <col min="8956" max="9201" width="9.140625" style="84"/>
    <col min="9202" max="9202" width="0" style="84" hidden="1" customWidth="1"/>
    <col min="9203" max="9203" width="52.7109375" style="84" customWidth="1"/>
    <col min="9204" max="9204" width="10.28515625" style="84" customWidth="1"/>
    <col min="9205" max="9205" width="19.5703125" style="84" customWidth="1"/>
    <col min="9206" max="9206" width="17.85546875" style="84" customWidth="1"/>
    <col min="9207" max="9207" width="0" style="84" hidden="1" customWidth="1"/>
    <col min="9208" max="9209" width="9.140625" style="84"/>
    <col min="9210" max="9210" width="12" style="84" customWidth="1"/>
    <col min="9211" max="9211" width="12.140625" style="84" bestFit="1" customWidth="1"/>
    <col min="9212" max="9457" width="9.140625" style="84"/>
    <col min="9458" max="9458" width="0" style="84" hidden="1" customWidth="1"/>
    <col min="9459" max="9459" width="52.7109375" style="84" customWidth="1"/>
    <col min="9460" max="9460" width="10.28515625" style="84" customWidth="1"/>
    <col min="9461" max="9461" width="19.5703125" style="84" customWidth="1"/>
    <col min="9462" max="9462" width="17.85546875" style="84" customWidth="1"/>
    <col min="9463" max="9463" width="0" style="84" hidden="1" customWidth="1"/>
    <col min="9464" max="9465" width="9.140625" style="84"/>
    <col min="9466" max="9466" width="12" style="84" customWidth="1"/>
    <col min="9467" max="9467" width="12.140625" style="84" bestFit="1" customWidth="1"/>
    <col min="9468" max="9713" width="9.140625" style="84"/>
    <col min="9714" max="9714" width="0" style="84" hidden="1" customWidth="1"/>
    <col min="9715" max="9715" width="52.7109375" style="84" customWidth="1"/>
    <col min="9716" max="9716" width="10.28515625" style="84" customWidth="1"/>
    <col min="9717" max="9717" width="19.5703125" style="84" customWidth="1"/>
    <col min="9718" max="9718" width="17.85546875" style="84" customWidth="1"/>
    <col min="9719" max="9719" width="0" style="84" hidden="1" customWidth="1"/>
    <col min="9720" max="9721" width="9.140625" style="84"/>
    <col min="9722" max="9722" width="12" style="84" customWidth="1"/>
    <col min="9723" max="9723" width="12.140625" style="84" bestFit="1" customWidth="1"/>
    <col min="9724" max="9969" width="9.140625" style="84"/>
    <col min="9970" max="9970" width="0" style="84" hidden="1" customWidth="1"/>
    <col min="9971" max="9971" width="52.7109375" style="84" customWidth="1"/>
    <col min="9972" max="9972" width="10.28515625" style="84" customWidth="1"/>
    <col min="9973" max="9973" width="19.5703125" style="84" customWidth="1"/>
    <col min="9974" max="9974" width="17.85546875" style="84" customWidth="1"/>
    <col min="9975" max="9975" width="0" style="84" hidden="1" customWidth="1"/>
    <col min="9976" max="9977" width="9.140625" style="84"/>
    <col min="9978" max="9978" width="12" style="84" customWidth="1"/>
    <col min="9979" max="9979" width="12.140625" style="84" bestFit="1" customWidth="1"/>
    <col min="9980" max="10225" width="9.140625" style="84"/>
    <col min="10226" max="10226" width="0" style="84" hidden="1" customWidth="1"/>
    <col min="10227" max="10227" width="52.7109375" style="84" customWidth="1"/>
    <col min="10228" max="10228" width="10.28515625" style="84" customWidth="1"/>
    <col min="10229" max="10229" width="19.5703125" style="84" customWidth="1"/>
    <col min="10230" max="10230" width="17.85546875" style="84" customWidth="1"/>
    <col min="10231" max="10231" width="0" style="84" hidden="1" customWidth="1"/>
    <col min="10232" max="10233" width="9.140625" style="84"/>
    <col min="10234" max="10234" width="12" style="84" customWidth="1"/>
    <col min="10235" max="10235" width="12.140625" style="84" bestFit="1" customWidth="1"/>
    <col min="10236" max="10481" width="9.140625" style="84"/>
    <col min="10482" max="10482" width="0" style="84" hidden="1" customWidth="1"/>
    <col min="10483" max="10483" width="52.7109375" style="84" customWidth="1"/>
    <col min="10484" max="10484" width="10.28515625" style="84" customWidth="1"/>
    <col min="10485" max="10485" width="19.5703125" style="84" customWidth="1"/>
    <col min="10486" max="10486" width="17.85546875" style="84" customWidth="1"/>
    <col min="10487" max="10487" width="0" style="84" hidden="1" customWidth="1"/>
    <col min="10488" max="10489" width="9.140625" style="84"/>
    <col min="10490" max="10490" width="12" style="84" customWidth="1"/>
    <col min="10491" max="10491" width="12.140625" style="84" bestFit="1" customWidth="1"/>
    <col min="10492" max="10737" width="9.140625" style="84"/>
    <col min="10738" max="10738" width="0" style="84" hidden="1" customWidth="1"/>
    <col min="10739" max="10739" width="52.7109375" style="84" customWidth="1"/>
    <col min="10740" max="10740" width="10.28515625" style="84" customWidth="1"/>
    <col min="10741" max="10741" width="19.5703125" style="84" customWidth="1"/>
    <col min="10742" max="10742" width="17.85546875" style="84" customWidth="1"/>
    <col min="10743" max="10743" width="0" style="84" hidden="1" customWidth="1"/>
    <col min="10744" max="10745" width="9.140625" style="84"/>
    <col min="10746" max="10746" width="12" style="84" customWidth="1"/>
    <col min="10747" max="10747" width="12.140625" style="84" bestFit="1" customWidth="1"/>
    <col min="10748" max="10993" width="9.140625" style="84"/>
    <col min="10994" max="10994" width="0" style="84" hidden="1" customWidth="1"/>
    <col min="10995" max="10995" width="52.7109375" style="84" customWidth="1"/>
    <col min="10996" max="10996" width="10.28515625" style="84" customWidth="1"/>
    <col min="10997" max="10997" width="19.5703125" style="84" customWidth="1"/>
    <col min="10998" max="10998" width="17.85546875" style="84" customWidth="1"/>
    <col min="10999" max="10999" width="0" style="84" hidden="1" customWidth="1"/>
    <col min="11000" max="11001" width="9.140625" style="84"/>
    <col min="11002" max="11002" width="12" style="84" customWidth="1"/>
    <col min="11003" max="11003" width="12.140625" style="84" bestFit="1" customWidth="1"/>
    <col min="11004" max="11249" width="9.140625" style="84"/>
    <col min="11250" max="11250" width="0" style="84" hidden="1" customWidth="1"/>
    <col min="11251" max="11251" width="52.7109375" style="84" customWidth="1"/>
    <col min="11252" max="11252" width="10.28515625" style="84" customWidth="1"/>
    <col min="11253" max="11253" width="19.5703125" style="84" customWidth="1"/>
    <col min="11254" max="11254" width="17.85546875" style="84" customWidth="1"/>
    <col min="11255" max="11255" width="0" style="84" hidden="1" customWidth="1"/>
    <col min="11256" max="11257" width="9.140625" style="84"/>
    <col min="11258" max="11258" width="12" style="84" customWidth="1"/>
    <col min="11259" max="11259" width="12.140625" style="84" bestFit="1" customWidth="1"/>
    <col min="11260" max="11505" width="9.140625" style="84"/>
    <col min="11506" max="11506" width="0" style="84" hidden="1" customWidth="1"/>
    <col min="11507" max="11507" width="52.7109375" style="84" customWidth="1"/>
    <col min="11508" max="11508" width="10.28515625" style="84" customWidth="1"/>
    <col min="11509" max="11509" width="19.5703125" style="84" customWidth="1"/>
    <col min="11510" max="11510" width="17.85546875" style="84" customWidth="1"/>
    <col min="11511" max="11511" width="0" style="84" hidden="1" customWidth="1"/>
    <col min="11512" max="11513" width="9.140625" style="84"/>
    <col min="11514" max="11514" width="12" style="84" customWidth="1"/>
    <col min="11515" max="11515" width="12.140625" style="84" bestFit="1" customWidth="1"/>
    <col min="11516" max="11761" width="9.140625" style="84"/>
    <col min="11762" max="11762" width="0" style="84" hidden="1" customWidth="1"/>
    <col min="11763" max="11763" width="52.7109375" style="84" customWidth="1"/>
    <col min="11764" max="11764" width="10.28515625" style="84" customWidth="1"/>
    <col min="11765" max="11765" width="19.5703125" style="84" customWidth="1"/>
    <col min="11766" max="11766" width="17.85546875" style="84" customWidth="1"/>
    <col min="11767" max="11767" width="0" style="84" hidden="1" customWidth="1"/>
    <col min="11768" max="11769" width="9.140625" style="84"/>
    <col min="11770" max="11770" width="12" style="84" customWidth="1"/>
    <col min="11771" max="11771" width="12.140625" style="84" bestFit="1" customWidth="1"/>
    <col min="11772" max="12017" width="9.140625" style="84"/>
    <col min="12018" max="12018" width="0" style="84" hidden="1" customWidth="1"/>
    <col min="12019" max="12019" width="52.7109375" style="84" customWidth="1"/>
    <col min="12020" max="12020" width="10.28515625" style="84" customWidth="1"/>
    <col min="12021" max="12021" width="19.5703125" style="84" customWidth="1"/>
    <col min="12022" max="12022" width="17.85546875" style="84" customWidth="1"/>
    <col min="12023" max="12023" width="0" style="84" hidden="1" customWidth="1"/>
    <col min="12024" max="12025" width="9.140625" style="84"/>
    <col min="12026" max="12026" width="12" style="84" customWidth="1"/>
    <col min="12027" max="12027" width="12.140625" style="84" bestFit="1" customWidth="1"/>
    <col min="12028" max="12273" width="9.140625" style="84"/>
    <col min="12274" max="12274" width="0" style="84" hidden="1" customWidth="1"/>
    <col min="12275" max="12275" width="52.7109375" style="84" customWidth="1"/>
    <col min="12276" max="12276" width="10.28515625" style="84" customWidth="1"/>
    <col min="12277" max="12277" width="19.5703125" style="84" customWidth="1"/>
    <col min="12278" max="12278" width="17.85546875" style="84" customWidth="1"/>
    <col min="12279" max="12279" width="0" style="84" hidden="1" customWidth="1"/>
    <col min="12280" max="12281" width="9.140625" style="84"/>
    <col min="12282" max="12282" width="12" style="84" customWidth="1"/>
    <col min="12283" max="12283" width="12.140625" style="84" bestFit="1" customWidth="1"/>
    <col min="12284" max="12529" width="9.140625" style="84"/>
    <col min="12530" max="12530" width="0" style="84" hidden="1" customWidth="1"/>
    <col min="12531" max="12531" width="52.7109375" style="84" customWidth="1"/>
    <col min="12532" max="12532" width="10.28515625" style="84" customWidth="1"/>
    <col min="12533" max="12533" width="19.5703125" style="84" customWidth="1"/>
    <col min="12534" max="12534" width="17.85546875" style="84" customWidth="1"/>
    <col min="12535" max="12535" width="0" style="84" hidden="1" customWidth="1"/>
    <col min="12536" max="12537" width="9.140625" style="84"/>
    <col min="12538" max="12538" width="12" style="84" customWidth="1"/>
    <col min="12539" max="12539" width="12.140625" style="84" bestFit="1" customWidth="1"/>
    <col min="12540" max="12785" width="9.140625" style="84"/>
    <col min="12786" max="12786" width="0" style="84" hidden="1" customWidth="1"/>
    <col min="12787" max="12787" width="52.7109375" style="84" customWidth="1"/>
    <col min="12788" max="12788" width="10.28515625" style="84" customWidth="1"/>
    <col min="12789" max="12789" width="19.5703125" style="84" customWidth="1"/>
    <col min="12790" max="12790" width="17.85546875" style="84" customWidth="1"/>
    <col min="12791" max="12791" width="0" style="84" hidden="1" customWidth="1"/>
    <col min="12792" max="12793" width="9.140625" style="84"/>
    <col min="12794" max="12794" width="12" style="84" customWidth="1"/>
    <col min="12795" max="12795" width="12.140625" style="84" bestFit="1" customWidth="1"/>
    <col min="12796" max="13041" width="9.140625" style="84"/>
    <col min="13042" max="13042" width="0" style="84" hidden="1" customWidth="1"/>
    <col min="13043" max="13043" width="52.7109375" style="84" customWidth="1"/>
    <col min="13044" max="13044" width="10.28515625" style="84" customWidth="1"/>
    <col min="13045" max="13045" width="19.5703125" style="84" customWidth="1"/>
    <col min="13046" max="13046" width="17.85546875" style="84" customWidth="1"/>
    <col min="13047" max="13047" width="0" style="84" hidden="1" customWidth="1"/>
    <col min="13048" max="13049" width="9.140625" style="84"/>
    <col min="13050" max="13050" width="12" style="84" customWidth="1"/>
    <col min="13051" max="13051" width="12.140625" style="84" bestFit="1" customWidth="1"/>
    <col min="13052" max="13297" width="9.140625" style="84"/>
    <col min="13298" max="13298" width="0" style="84" hidden="1" customWidth="1"/>
    <col min="13299" max="13299" width="52.7109375" style="84" customWidth="1"/>
    <col min="13300" max="13300" width="10.28515625" style="84" customWidth="1"/>
    <col min="13301" max="13301" width="19.5703125" style="84" customWidth="1"/>
    <col min="13302" max="13302" width="17.85546875" style="84" customWidth="1"/>
    <col min="13303" max="13303" width="0" style="84" hidden="1" customWidth="1"/>
    <col min="13304" max="13305" width="9.140625" style="84"/>
    <col min="13306" max="13306" width="12" style="84" customWidth="1"/>
    <col min="13307" max="13307" width="12.140625" style="84" bestFit="1" customWidth="1"/>
    <col min="13308" max="13553" width="9.140625" style="84"/>
    <col min="13554" max="13554" width="0" style="84" hidden="1" customWidth="1"/>
    <col min="13555" max="13555" width="52.7109375" style="84" customWidth="1"/>
    <col min="13556" max="13556" width="10.28515625" style="84" customWidth="1"/>
    <col min="13557" max="13557" width="19.5703125" style="84" customWidth="1"/>
    <col min="13558" max="13558" width="17.85546875" style="84" customWidth="1"/>
    <col min="13559" max="13559" width="0" style="84" hidden="1" customWidth="1"/>
    <col min="13560" max="13561" width="9.140625" style="84"/>
    <col min="13562" max="13562" width="12" style="84" customWidth="1"/>
    <col min="13563" max="13563" width="12.140625" style="84" bestFit="1" customWidth="1"/>
    <col min="13564" max="13809" width="9.140625" style="84"/>
    <col min="13810" max="13810" width="0" style="84" hidden="1" customWidth="1"/>
    <col min="13811" max="13811" width="52.7109375" style="84" customWidth="1"/>
    <col min="13812" max="13812" width="10.28515625" style="84" customWidth="1"/>
    <col min="13813" max="13813" width="19.5703125" style="84" customWidth="1"/>
    <col min="13814" max="13814" width="17.85546875" style="84" customWidth="1"/>
    <col min="13815" max="13815" width="0" style="84" hidden="1" customWidth="1"/>
    <col min="13816" max="13817" width="9.140625" style="84"/>
    <col min="13818" max="13818" width="12" style="84" customWidth="1"/>
    <col min="13819" max="13819" width="12.140625" style="84" bestFit="1" customWidth="1"/>
    <col min="13820" max="14065" width="9.140625" style="84"/>
    <col min="14066" max="14066" width="0" style="84" hidden="1" customWidth="1"/>
    <col min="14067" max="14067" width="52.7109375" style="84" customWidth="1"/>
    <col min="14068" max="14068" width="10.28515625" style="84" customWidth="1"/>
    <col min="14069" max="14069" width="19.5703125" style="84" customWidth="1"/>
    <col min="14070" max="14070" width="17.85546875" style="84" customWidth="1"/>
    <col min="14071" max="14071" width="0" style="84" hidden="1" customWidth="1"/>
    <col min="14072" max="14073" width="9.140625" style="84"/>
    <col min="14074" max="14074" width="12" style="84" customWidth="1"/>
    <col min="14075" max="14075" width="12.140625" style="84" bestFit="1" customWidth="1"/>
    <col min="14076" max="14321" width="9.140625" style="84"/>
    <col min="14322" max="14322" width="0" style="84" hidden="1" customWidth="1"/>
    <col min="14323" max="14323" width="52.7109375" style="84" customWidth="1"/>
    <col min="14324" max="14324" width="10.28515625" style="84" customWidth="1"/>
    <col min="14325" max="14325" width="19.5703125" style="84" customWidth="1"/>
    <col min="14326" max="14326" width="17.85546875" style="84" customWidth="1"/>
    <col min="14327" max="14327" width="0" style="84" hidden="1" customWidth="1"/>
    <col min="14328" max="14329" width="9.140625" style="84"/>
    <col min="14330" max="14330" width="12" style="84" customWidth="1"/>
    <col min="14331" max="14331" width="12.140625" style="84" bestFit="1" customWidth="1"/>
    <col min="14332" max="14577" width="9.140625" style="84"/>
    <col min="14578" max="14578" width="0" style="84" hidden="1" customWidth="1"/>
    <col min="14579" max="14579" width="52.7109375" style="84" customWidth="1"/>
    <col min="14580" max="14580" width="10.28515625" style="84" customWidth="1"/>
    <col min="14581" max="14581" width="19.5703125" style="84" customWidth="1"/>
    <col min="14582" max="14582" width="17.85546875" style="84" customWidth="1"/>
    <col min="14583" max="14583" width="0" style="84" hidden="1" customWidth="1"/>
    <col min="14584" max="14585" width="9.140625" style="84"/>
    <col min="14586" max="14586" width="12" style="84" customWidth="1"/>
    <col min="14587" max="14587" width="12.140625" style="84" bestFit="1" customWidth="1"/>
    <col min="14588" max="14833" width="9.140625" style="84"/>
    <col min="14834" max="14834" width="0" style="84" hidden="1" customWidth="1"/>
    <col min="14835" max="14835" width="52.7109375" style="84" customWidth="1"/>
    <col min="14836" max="14836" width="10.28515625" style="84" customWidth="1"/>
    <col min="14837" max="14837" width="19.5703125" style="84" customWidth="1"/>
    <col min="14838" max="14838" width="17.85546875" style="84" customWidth="1"/>
    <col min="14839" max="14839" width="0" style="84" hidden="1" customWidth="1"/>
    <col min="14840" max="14841" width="9.140625" style="84"/>
    <col min="14842" max="14842" width="12" style="84" customWidth="1"/>
    <col min="14843" max="14843" width="12.140625" style="84" bestFit="1" customWidth="1"/>
    <col min="14844" max="15089" width="9.140625" style="84"/>
    <col min="15090" max="15090" width="0" style="84" hidden="1" customWidth="1"/>
    <col min="15091" max="15091" width="52.7109375" style="84" customWidth="1"/>
    <col min="15092" max="15092" width="10.28515625" style="84" customWidth="1"/>
    <col min="15093" max="15093" width="19.5703125" style="84" customWidth="1"/>
    <col min="15094" max="15094" width="17.85546875" style="84" customWidth="1"/>
    <col min="15095" max="15095" width="0" style="84" hidden="1" customWidth="1"/>
    <col min="15096" max="15097" width="9.140625" style="84"/>
    <col min="15098" max="15098" width="12" style="84" customWidth="1"/>
    <col min="15099" max="15099" width="12.140625" style="84" bestFit="1" customWidth="1"/>
    <col min="15100" max="15345" width="9.140625" style="84"/>
    <col min="15346" max="15346" width="0" style="84" hidden="1" customWidth="1"/>
    <col min="15347" max="15347" width="52.7109375" style="84" customWidth="1"/>
    <col min="15348" max="15348" width="10.28515625" style="84" customWidth="1"/>
    <col min="15349" max="15349" width="19.5703125" style="84" customWidth="1"/>
    <col min="15350" max="15350" width="17.85546875" style="84" customWidth="1"/>
    <col min="15351" max="15351" width="0" style="84" hidden="1" customWidth="1"/>
    <col min="15352" max="15353" width="9.140625" style="84"/>
    <col min="15354" max="15354" width="12" style="84" customWidth="1"/>
    <col min="15355" max="15355" width="12.140625" style="84" bestFit="1" customWidth="1"/>
    <col min="15356" max="15601" width="9.140625" style="84"/>
    <col min="15602" max="15602" width="0" style="84" hidden="1" customWidth="1"/>
    <col min="15603" max="15603" width="52.7109375" style="84" customWidth="1"/>
    <col min="15604" max="15604" width="10.28515625" style="84" customWidth="1"/>
    <col min="15605" max="15605" width="19.5703125" style="84" customWidth="1"/>
    <col min="15606" max="15606" width="17.85546875" style="84" customWidth="1"/>
    <col min="15607" max="15607" width="0" style="84" hidden="1" customWidth="1"/>
    <col min="15608" max="15609" width="9.140625" style="84"/>
    <col min="15610" max="15610" width="12" style="84" customWidth="1"/>
    <col min="15611" max="15611" width="12.140625" style="84" bestFit="1" customWidth="1"/>
    <col min="15612" max="15857" width="9.140625" style="84"/>
    <col min="15858" max="15858" width="0" style="84" hidden="1" customWidth="1"/>
    <col min="15859" max="15859" width="52.7109375" style="84" customWidth="1"/>
    <col min="15860" max="15860" width="10.28515625" style="84" customWidth="1"/>
    <col min="15861" max="15861" width="19.5703125" style="84" customWidth="1"/>
    <col min="15862" max="15862" width="17.85546875" style="84" customWidth="1"/>
    <col min="15863" max="15863" width="0" style="84" hidden="1" customWidth="1"/>
    <col min="15864" max="15865" width="9.140625" style="84"/>
    <col min="15866" max="15866" width="12" style="84" customWidth="1"/>
    <col min="15867" max="15867" width="12.140625" style="84" bestFit="1" customWidth="1"/>
    <col min="15868" max="16113" width="9.140625" style="84"/>
    <col min="16114" max="16114" width="0" style="84" hidden="1" customWidth="1"/>
    <col min="16115" max="16115" width="52.7109375" style="84" customWidth="1"/>
    <col min="16116" max="16116" width="10.28515625" style="84" customWidth="1"/>
    <col min="16117" max="16117" width="19.5703125" style="84" customWidth="1"/>
    <col min="16118" max="16118" width="17.85546875" style="84" customWidth="1"/>
    <col min="16119" max="16119" width="0" style="84" hidden="1" customWidth="1"/>
    <col min="16120" max="16121" width="9.140625" style="84"/>
    <col min="16122" max="16122" width="12" style="84" customWidth="1"/>
    <col min="16123" max="16123" width="12.140625" style="84" bestFit="1" customWidth="1"/>
    <col min="16124" max="16384" width="9.140625" style="84"/>
  </cols>
  <sheetData>
    <row r="1" spans="1:5" ht="14.25" customHeight="1">
      <c r="A1" s="83" t="s">
        <v>68</v>
      </c>
      <c r="B1" s="115" t="s">
        <v>69</v>
      </c>
      <c r="C1" s="115"/>
      <c r="D1" s="115"/>
      <c r="E1" s="83"/>
    </row>
    <row r="2" spans="1:5" ht="12" customHeight="1">
      <c r="A2" s="83" t="s">
        <v>68</v>
      </c>
      <c r="B2" s="116" t="s">
        <v>70</v>
      </c>
      <c r="C2" s="116"/>
      <c r="D2" s="116"/>
      <c r="E2" s="83"/>
    </row>
    <row r="3" spans="1:5" ht="4.5" customHeight="1">
      <c r="A3" s="83" t="s">
        <v>68</v>
      </c>
      <c r="B3" s="83" t="s">
        <v>68</v>
      </c>
      <c r="C3" s="83" t="s">
        <v>68</v>
      </c>
      <c r="D3" s="85" t="s">
        <v>68</v>
      </c>
      <c r="E3" s="83"/>
    </row>
    <row r="4" spans="1:5" ht="12" hidden="1" customHeight="1">
      <c r="A4" s="83" t="s">
        <v>68</v>
      </c>
      <c r="B4" s="114" t="s">
        <v>71</v>
      </c>
      <c r="C4" s="114"/>
      <c r="D4" s="114"/>
      <c r="E4" s="83"/>
    </row>
    <row r="5" spans="1:5" ht="12" hidden="1" customHeight="1">
      <c r="A5" s="83" t="s">
        <v>68</v>
      </c>
      <c r="B5" s="114" t="s">
        <v>72</v>
      </c>
      <c r="C5" s="114"/>
      <c r="D5" s="114"/>
      <c r="E5" s="83"/>
    </row>
    <row r="6" spans="1:5" ht="12" hidden="1" customHeight="1">
      <c r="A6" s="83" t="s">
        <v>68</v>
      </c>
      <c r="B6" s="114" t="s">
        <v>73</v>
      </c>
      <c r="C6" s="114"/>
      <c r="D6" s="114"/>
      <c r="E6" s="83"/>
    </row>
    <row r="7" spans="1:5" ht="12" hidden="1" customHeight="1">
      <c r="A7" s="83" t="s">
        <v>68</v>
      </c>
      <c r="B7" s="114" t="s">
        <v>74</v>
      </c>
      <c r="C7" s="114"/>
      <c r="D7" s="114"/>
      <c r="E7" s="83"/>
    </row>
    <row r="8" spans="1:5" ht="12" hidden="1" customHeight="1">
      <c r="A8" s="83" t="s">
        <v>68</v>
      </c>
      <c r="B8" s="114" t="s">
        <v>75</v>
      </c>
      <c r="C8" s="114"/>
      <c r="D8" s="114"/>
      <c r="E8" s="83"/>
    </row>
    <row r="9" spans="1:5" ht="25.5" hidden="1" customHeight="1">
      <c r="A9" s="83" t="s">
        <v>68</v>
      </c>
      <c r="B9" s="114" t="s">
        <v>76</v>
      </c>
      <c r="C9" s="114"/>
      <c r="D9" s="114"/>
      <c r="E9" s="83"/>
    </row>
    <row r="10" spans="1:5" ht="12" customHeight="1">
      <c r="A10" s="83" t="s">
        <v>68</v>
      </c>
      <c r="B10" s="113" t="s">
        <v>77</v>
      </c>
      <c r="C10" s="113"/>
      <c r="D10" s="113"/>
      <c r="E10" s="83"/>
    </row>
    <row r="11" spans="1:5" ht="12" customHeight="1">
      <c r="A11" s="83" t="s">
        <v>68</v>
      </c>
      <c r="B11" s="93" t="s">
        <v>78</v>
      </c>
      <c r="C11" s="83" t="s">
        <v>68</v>
      </c>
      <c r="D11" s="85" t="s">
        <v>68</v>
      </c>
      <c r="E11" s="83"/>
    </row>
    <row r="12" spans="1:5" hidden="1"/>
    <row r="13" spans="1:5" hidden="1"/>
    <row r="14" spans="1:5" hidden="1"/>
    <row r="15" spans="1:5" hidden="1"/>
    <row r="16" spans="1:5" hidden="1"/>
    <row r="17" spans="1:4" hidden="1"/>
    <row r="18" spans="1:4" hidden="1"/>
    <row r="19" spans="1:4" hidden="1"/>
    <row r="20" spans="1:4" hidden="1"/>
    <row r="21" spans="1:4" hidden="1"/>
    <row r="22" spans="1:4" hidden="1"/>
    <row r="23" spans="1:4" hidden="1"/>
    <row r="24" spans="1:4" hidden="1"/>
    <row r="25" spans="1:4" hidden="1"/>
    <row r="26" spans="1:4" hidden="1"/>
    <row r="27" spans="1:4" hidden="1"/>
    <row r="28" spans="1:4" hidden="1"/>
    <row r="29" spans="1:4" hidden="1"/>
    <row r="30" spans="1:4" ht="33.75" customHeight="1">
      <c r="A30" s="86" t="s">
        <v>68</v>
      </c>
      <c r="B30" s="87" t="s">
        <v>79</v>
      </c>
      <c r="C30" s="87" t="str">
        <f>'ОСД '!C6</f>
        <v>За 6 месяцев, закончившихся 30 июня 2021 года</v>
      </c>
      <c r="D30" s="87" t="str">
        <f>'ОСД '!D6</f>
        <v>За 6 месяцев, закончившиеся 30 июня  2020 года</v>
      </c>
    </row>
    <row r="31" spans="1:4" hidden="1"/>
    <row r="32" spans="1:4" ht="12" customHeight="1">
      <c r="A32" s="86" t="s">
        <v>68</v>
      </c>
      <c r="B32" s="110" t="s">
        <v>80</v>
      </c>
      <c r="C32" s="111"/>
      <c r="D32" s="112"/>
    </row>
    <row r="33" spans="1:4" ht="24" customHeight="1">
      <c r="A33" s="86" t="s">
        <v>68</v>
      </c>
      <c r="B33" s="88" t="s">
        <v>81</v>
      </c>
      <c r="C33" s="95">
        <f>C39+C40</f>
        <v>4884.26</v>
      </c>
      <c r="D33" s="89">
        <f>D40</f>
        <v>18</v>
      </c>
    </row>
    <row r="34" spans="1:4" ht="12" customHeight="1">
      <c r="A34" s="86" t="s">
        <v>68</v>
      </c>
      <c r="B34" s="107" t="s">
        <v>82</v>
      </c>
      <c r="C34" s="108"/>
      <c r="D34" s="109"/>
    </row>
    <row r="35" spans="1:4" ht="12" customHeight="1">
      <c r="A35" s="86" t="s">
        <v>68</v>
      </c>
      <c r="B35" s="86" t="s">
        <v>83</v>
      </c>
      <c r="C35" s="96">
        <v>0</v>
      </c>
      <c r="D35" s="96">
        <v>0</v>
      </c>
    </row>
    <row r="36" spans="1:4" ht="12" customHeight="1">
      <c r="A36" s="86" t="s">
        <v>68</v>
      </c>
      <c r="B36" s="86" t="s">
        <v>84</v>
      </c>
      <c r="C36" s="96">
        <v>0</v>
      </c>
      <c r="D36" s="96">
        <v>0</v>
      </c>
    </row>
    <row r="37" spans="1:4" ht="12" customHeight="1">
      <c r="A37" s="86" t="s">
        <v>68</v>
      </c>
      <c r="B37" s="86" t="s">
        <v>85</v>
      </c>
      <c r="C37" s="96">
        <v>0</v>
      </c>
      <c r="D37" s="96">
        <v>0</v>
      </c>
    </row>
    <row r="38" spans="1:4" ht="12" customHeight="1">
      <c r="A38" s="86" t="s">
        <v>68</v>
      </c>
      <c r="B38" s="86" t="s">
        <v>86</v>
      </c>
      <c r="C38" s="96">
        <v>0</v>
      </c>
      <c r="D38" s="96">
        <v>0</v>
      </c>
    </row>
    <row r="39" spans="1:4" ht="12" customHeight="1">
      <c r="A39" s="86" t="s">
        <v>68</v>
      </c>
      <c r="B39" s="86" t="s">
        <v>87</v>
      </c>
      <c r="C39" s="96">
        <v>285.17</v>
      </c>
      <c r="D39" s="96">
        <v>0</v>
      </c>
    </row>
    <row r="40" spans="1:4" ht="12" customHeight="1">
      <c r="A40" s="86" t="s">
        <v>68</v>
      </c>
      <c r="B40" s="86" t="s">
        <v>88</v>
      </c>
      <c r="C40" s="96">
        <v>4599.09</v>
      </c>
      <c r="D40" s="96">
        <v>18</v>
      </c>
    </row>
    <row r="41" spans="1:4" ht="13.5" customHeight="1">
      <c r="A41" s="86" t="s">
        <v>68</v>
      </c>
      <c r="B41" s="88" t="s">
        <v>89</v>
      </c>
      <c r="C41" s="95">
        <f>SUM(C43:C49)</f>
        <v>341811.11</v>
      </c>
      <c r="D41" s="95">
        <f>SUM(D43:D49)</f>
        <v>1042480</v>
      </c>
    </row>
    <row r="42" spans="1:4" ht="12" customHeight="1">
      <c r="A42" s="86" t="s">
        <v>68</v>
      </c>
      <c r="B42" s="107" t="s">
        <v>82</v>
      </c>
      <c r="C42" s="108"/>
      <c r="D42" s="109"/>
    </row>
    <row r="43" spans="1:4" ht="12" customHeight="1">
      <c r="A43" s="86" t="s">
        <v>68</v>
      </c>
      <c r="B43" s="86" t="s">
        <v>90</v>
      </c>
      <c r="C43" s="96">
        <v>100624.47</v>
      </c>
      <c r="D43" s="96">
        <v>655097</v>
      </c>
    </row>
    <row r="44" spans="1:4" ht="12" customHeight="1">
      <c r="A44" s="86" t="s">
        <v>68</v>
      </c>
      <c r="B44" s="86" t="s">
        <v>91</v>
      </c>
      <c r="C44" s="96">
        <v>112177.73</v>
      </c>
      <c r="D44" s="96">
        <v>32715</v>
      </c>
    </row>
    <row r="45" spans="1:4" ht="12" customHeight="1">
      <c r="A45" s="86" t="s">
        <v>68</v>
      </c>
      <c r="B45" s="86" t="s">
        <v>92</v>
      </c>
      <c r="C45" s="96">
        <v>66905.5</v>
      </c>
      <c r="D45" s="96">
        <v>223339</v>
      </c>
    </row>
    <row r="46" spans="1:4" ht="12" customHeight="1">
      <c r="A46" s="86" t="s">
        <v>68</v>
      </c>
      <c r="B46" s="86" t="s">
        <v>93</v>
      </c>
      <c r="C46" s="96">
        <v>0</v>
      </c>
      <c r="D46" s="96">
        <v>0</v>
      </c>
    </row>
    <row r="47" spans="1:4" ht="12" customHeight="1">
      <c r="A47" s="86" t="s">
        <v>68</v>
      </c>
      <c r="B47" s="86" t="s">
        <v>94</v>
      </c>
      <c r="C47" s="96">
        <v>0</v>
      </c>
      <c r="D47" s="96">
        <v>0</v>
      </c>
    </row>
    <row r="48" spans="1:4" ht="12" customHeight="1">
      <c r="A48" s="86" t="s">
        <v>68</v>
      </c>
      <c r="B48" s="86" t="s">
        <v>95</v>
      </c>
      <c r="C48" s="96">
        <v>45056.11</v>
      </c>
      <c r="D48" s="96">
        <v>114807</v>
      </c>
    </row>
    <row r="49" spans="1:4" ht="12" customHeight="1">
      <c r="A49" s="86" t="s">
        <v>68</v>
      </c>
      <c r="B49" s="86" t="s">
        <v>96</v>
      </c>
      <c r="C49" s="96">
        <v>17047.3</v>
      </c>
      <c r="D49" s="96">
        <v>16522</v>
      </c>
    </row>
    <row r="50" spans="1:4" ht="24" customHeight="1">
      <c r="A50" s="86" t="s">
        <v>68</v>
      </c>
      <c r="B50" s="88" t="s">
        <v>97</v>
      </c>
      <c r="C50" s="95">
        <f>C33-C41</f>
        <v>-336926.85</v>
      </c>
      <c r="D50" s="95">
        <f>D33-D41</f>
        <v>-1042462</v>
      </c>
    </row>
    <row r="51" spans="1:4" ht="12" customHeight="1">
      <c r="A51" s="86" t="s">
        <v>68</v>
      </c>
      <c r="B51" s="110" t="s">
        <v>98</v>
      </c>
      <c r="C51" s="111"/>
      <c r="D51" s="112"/>
    </row>
    <row r="52" spans="1:4" ht="24" customHeight="1">
      <c r="A52" s="86" t="s">
        <v>68</v>
      </c>
      <c r="B52" s="88" t="s">
        <v>99</v>
      </c>
      <c r="C52" s="89">
        <f>SUM(C54:C64)</f>
        <v>0</v>
      </c>
      <c r="D52" s="89">
        <f>SUM(D54:D64)</f>
        <v>379</v>
      </c>
    </row>
    <row r="53" spans="1:4" ht="12" customHeight="1">
      <c r="A53" s="86" t="s">
        <v>68</v>
      </c>
      <c r="B53" s="107" t="s">
        <v>82</v>
      </c>
      <c r="C53" s="108"/>
      <c r="D53" s="109"/>
    </row>
    <row r="54" spans="1:4" ht="12" customHeight="1">
      <c r="A54" s="86" t="s">
        <v>68</v>
      </c>
      <c r="B54" s="86" t="s">
        <v>100</v>
      </c>
      <c r="C54" s="96">
        <v>0</v>
      </c>
      <c r="D54" s="96">
        <v>0</v>
      </c>
    </row>
    <row r="55" spans="1:4" ht="12" customHeight="1">
      <c r="A55" s="86" t="s">
        <v>68</v>
      </c>
      <c r="B55" s="86" t="s">
        <v>101</v>
      </c>
      <c r="C55" s="96">
        <v>0</v>
      </c>
      <c r="D55" s="96">
        <v>0</v>
      </c>
    </row>
    <row r="56" spans="1:4" ht="12" customHeight="1">
      <c r="A56" s="86" t="s">
        <v>68</v>
      </c>
      <c r="B56" s="86" t="s">
        <v>102</v>
      </c>
      <c r="C56" s="96">
        <v>0</v>
      </c>
      <c r="D56" s="96">
        <v>0</v>
      </c>
    </row>
    <row r="57" spans="1:4" ht="24" customHeight="1">
      <c r="A57" s="86" t="s">
        <v>68</v>
      </c>
      <c r="B57" s="86" t="s">
        <v>103</v>
      </c>
      <c r="C57" s="96">
        <v>0</v>
      </c>
      <c r="D57" s="96">
        <v>0</v>
      </c>
    </row>
    <row r="58" spans="1:4" ht="12" customHeight="1">
      <c r="A58" s="86" t="s">
        <v>68</v>
      </c>
      <c r="B58" s="86" t="s">
        <v>104</v>
      </c>
      <c r="C58" s="96">
        <v>0</v>
      </c>
      <c r="D58" s="96">
        <v>0</v>
      </c>
    </row>
    <row r="59" spans="1:4" ht="12" customHeight="1">
      <c r="A59" s="86" t="s">
        <v>68</v>
      </c>
      <c r="B59" s="86" t="s">
        <v>105</v>
      </c>
      <c r="C59" s="96">
        <v>0</v>
      </c>
      <c r="D59" s="96">
        <v>0</v>
      </c>
    </row>
    <row r="60" spans="1:4" ht="12" customHeight="1">
      <c r="A60" s="86" t="s">
        <v>68</v>
      </c>
      <c r="B60" s="86" t="s">
        <v>106</v>
      </c>
      <c r="C60" s="96">
        <v>0</v>
      </c>
      <c r="D60" s="96">
        <v>0</v>
      </c>
    </row>
    <row r="61" spans="1:4" ht="13.5" customHeight="1">
      <c r="A61" s="86" t="s">
        <v>68</v>
      </c>
      <c r="B61" s="86" t="s">
        <v>107</v>
      </c>
      <c r="C61" s="96">
        <v>0</v>
      </c>
      <c r="D61" s="96">
        <v>0</v>
      </c>
    </row>
    <row r="62" spans="1:4" ht="12" customHeight="1">
      <c r="A62" s="86" t="s">
        <v>68</v>
      </c>
      <c r="B62" s="86" t="s">
        <v>108</v>
      </c>
      <c r="C62" s="96">
        <v>0</v>
      </c>
      <c r="D62" s="96">
        <v>0</v>
      </c>
    </row>
    <row r="63" spans="1:4" ht="12" customHeight="1">
      <c r="A63" s="86" t="s">
        <v>68</v>
      </c>
      <c r="B63" s="86" t="s">
        <v>87</v>
      </c>
      <c r="C63" s="96">
        <v>0</v>
      </c>
      <c r="D63" s="96">
        <v>379</v>
      </c>
    </row>
    <row r="64" spans="1:4" ht="12" customHeight="1">
      <c r="A64" s="86" t="s">
        <v>68</v>
      </c>
      <c r="B64" s="86" t="s">
        <v>88</v>
      </c>
      <c r="C64" s="96">
        <v>0</v>
      </c>
      <c r="D64" s="96">
        <v>0</v>
      </c>
    </row>
    <row r="65" spans="1:4" ht="16.5" customHeight="1">
      <c r="A65" s="86" t="s">
        <v>68</v>
      </c>
      <c r="B65" s="88" t="s">
        <v>109</v>
      </c>
      <c r="C65" s="95">
        <f>SUM(C67:C77)</f>
        <v>0</v>
      </c>
      <c r="D65" s="95">
        <f>SUM(D67:D77)</f>
        <v>3826</v>
      </c>
    </row>
    <row r="66" spans="1:4" ht="12" customHeight="1">
      <c r="A66" s="86" t="s">
        <v>68</v>
      </c>
      <c r="B66" s="107" t="s">
        <v>82</v>
      </c>
      <c r="C66" s="108"/>
      <c r="D66" s="109"/>
    </row>
    <row r="67" spans="1:4" ht="12" customHeight="1">
      <c r="A67" s="86" t="s">
        <v>68</v>
      </c>
      <c r="B67" s="86" t="s">
        <v>110</v>
      </c>
      <c r="C67" s="96">
        <v>0</v>
      </c>
      <c r="D67" s="96">
        <v>65</v>
      </c>
    </row>
    <row r="68" spans="1:4" ht="12" customHeight="1">
      <c r="A68" s="86" t="s">
        <v>68</v>
      </c>
      <c r="B68" s="86" t="s">
        <v>111</v>
      </c>
      <c r="C68" s="96">
        <v>0</v>
      </c>
      <c r="D68" s="96">
        <v>0</v>
      </c>
    </row>
    <row r="69" spans="1:4" ht="12" customHeight="1">
      <c r="A69" s="86" t="s">
        <v>68</v>
      </c>
      <c r="B69" s="86" t="s">
        <v>112</v>
      </c>
      <c r="C69" s="96">
        <v>0</v>
      </c>
      <c r="D69" s="96">
        <v>0</v>
      </c>
    </row>
    <row r="70" spans="1:4" ht="24" customHeight="1">
      <c r="A70" s="86" t="s">
        <v>68</v>
      </c>
      <c r="B70" s="86" t="s">
        <v>113</v>
      </c>
      <c r="C70" s="96">
        <v>0</v>
      </c>
      <c r="D70" s="96">
        <v>0</v>
      </c>
    </row>
    <row r="71" spans="1:4" ht="12" customHeight="1">
      <c r="A71" s="86" t="s">
        <v>68</v>
      </c>
      <c r="B71" s="86" t="s">
        <v>114</v>
      </c>
      <c r="C71" s="96">
        <v>0</v>
      </c>
      <c r="D71" s="96">
        <v>0</v>
      </c>
    </row>
    <row r="72" spans="1:4" ht="12" customHeight="1">
      <c r="A72" s="86" t="s">
        <v>68</v>
      </c>
      <c r="B72" s="86" t="s">
        <v>115</v>
      </c>
      <c r="C72" s="96">
        <v>0</v>
      </c>
      <c r="D72" s="96">
        <v>0</v>
      </c>
    </row>
    <row r="73" spans="1:4" ht="12" customHeight="1">
      <c r="A73" s="86" t="s">
        <v>68</v>
      </c>
      <c r="B73" s="86" t="s">
        <v>116</v>
      </c>
      <c r="C73" s="96">
        <v>0</v>
      </c>
      <c r="D73" s="96">
        <v>3761</v>
      </c>
    </row>
    <row r="74" spans="1:4" ht="12" customHeight="1">
      <c r="A74" s="86" t="s">
        <v>68</v>
      </c>
      <c r="B74" s="86" t="s">
        <v>117</v>
      </c>
      <c r="C74" s="96">
        <v>0</v>
      </c>
      <c r="D74" s="96">
        <v>0</v>
      </c>
    </row>
    <row r="75" spans="1:4" ht="13.5" customHeight="1">
      <c r="A75" s="86" t="s">
        <v>68</v>
      </c>
      <c r="B75" s="86" t="s">
        <v>107</v>
      </c>
      <c r="C75" s="96">
        <v>0</v>
      </c>
      <c r="D75" s="96">
        <v>0</v>
      </c>
    </row>
    <row r="76" spans="1:4" ht="12" customHeight="1">
      <c r="A76" s="86" t="s">
        <v>68</v>
      </c>
      <c r="B76" s="86" t="s">
        <v>118</v>
      </c>
      <c r="C76" s="96">
        <v>0</v>
      </c>
      <c r="D76" s="96">
        <v>0</v>
      </c>
    </row>
    <row r="77" spans="1:4" ht="12" customHeight="1">
      <c r="A77" s="86" t="s">
        <v>68</v>
      </c>
      <c r="B77" s="86" t="s">
        <v>96</v>
      </c>
      <c r="C77" s="96">
        <v>0</v>
      </c>
      <c r="D77" s="96">
        <v>0</v>
      </c>
    </row>
    <row r="78" spans="1:4" ht="24" customHeight="1">
      <c r="A78" s="86" t="s">
        <v>68</v>
      </c>
      <c r="B78" s="88" t="s">
        <v>119</v>
      </c>
      <c r="C78" s="95">
        <f>C52-C65</f>
        <v>0</v>
      </c>
      <c r="D78" s="95">
        <f>D52-D65</f>
        <v>-3447</v>
      </c>
    </row>
    <row r="79" spans="1:4" ht="12" customHeight="1">
      <c r="A79" s="86" t="s">
        <v>68</v>
      </c>
      <c r="B79" s="110" t="s">
        <v>120</v>
      </c>
      <c r="C79" s="111"/>
      <c r="D79" s="112"/>
    </row>
    <row r="80" spans="1:4" ht="24" customHeight="1">
      <c r="A80" s="86" t="s">
        <v>68</v>
      </c>
      <c r="B80" s="88" t="s">
        <v>121</v>
      </c>
      <c r="C80" s="95">
        <f>SUM(C82:C85)</f>
        <v>344556.05</v>
      </c>
      <c r="D80" s="95">
        <f>SUM(D82:D85)</f>
        <v>931438.04</v>
      </c>
    </row>
    <row r="81" spans="1:4" ht="12" customHeight="1">
      <c r="A81" s="86" t="s">
        <v>68</v>
      </c>
      <c r="B81" s="107" t="s">
        <v>82</v>
      </c>
      <c r="C81" s="108"/>
      <c r="D81" s="109"/>
    </row>
    <row r="82" spans="1:4" ht="12" customHeight="1">
      <c r="A82" s="86" t="s">
        <v>68</v>
      </c>
      <c r="B82" s="86" t="s">
        <v>122</v>
      </c>
      <c r="C82" s="96">
        <v>0</v>
      </c>
      <c r="D82" s="96">
        <v>0</v>
      </c>
    </row>
    <row r="83" spans="1:4" ht="12" customHeight="1">
      <c r="A83" s="86" t="s">
        <v>68</v>
      </c>
      <c r="B83" s="86" t="s">
        <v>123</v>
      </c>
      <c r="C83" s="96">
        <v>344556.05</v>
      </c>
      <c r="D83" s="96">
        <v>0</v>
      </c>
    </row>
    <row r="84" spans="1:4" ht="12" customHeight="1">
      <c r="A84" s="86" t="s">
        <v>68</v>
      </c>
      <c r="B84" s="86" t="s">
        <v>87</v>
      </c>
      <c r="C84" s="96">
        <v>0</v>
      </c>
      <c r="D84" s="96">
        <v>0</v>
      </c>
    </row>
    <row r="85" spans="1:4" ht="12" customHeight="1">
      <c r="A85" s="86" t="s">
        <v>68</v>
      </c>
      <c r="B85" s="86" t="s">
        <v>88</v>
      </c>
      <c r="C85" s="96">
        <v>0</v>
      </c>
      <c r="D85" s="96">
        <v>931438.04</v>
      </c>
    </row>
    <row r="86" spans="1:4" ht="16.5" customHeight="1">
      <c r="A86" s="86" t="s">
        <v>68</v>
      </c>
      <c r="B86" s="88" t="s">
        <v>124</v>
      </c>
      <c r="C86" s="95">
        <f>SUM(C88:C92)</f>
        <v>0</v>
      </c>
      <c r="D86" s="95">
        <f>SUM(D88:D92)</f>
        <v>13046</v>
      </c>
    </row>
    <row r="87" spans="1:4" ht="12" customHeight="1">
      <c r="A87" s="86" t="s">
        <v>68</v>
      </c>
      <c r="B87" s="107" t="s">
        <v>82</v>
      </c>
      <c r="C87" s="108"/>
      <c r="D87" s="109"/>
    </row>
    <row r="88" spans="1:4" ht="12" customHeight="1">
      <c r="A88" s="86" t="s">
        <v>68</v>
      </c>
      <c r="B88" s="86" t="s">
        <v>125</v>
      </c>
      <c r="C88" s="96">
        <v>0</v>
      </c>
      <c r="D88" s="96">
        <v>0</v>
      </c>
    </row>
    <row r="89" spans="1:4" ht="12" customHeight="1">
      <c r="A89" s="86" t="s">
        <v>68</v>
      </c>
      <c r="B89" s="86" t="s">
        <v>93</v>
      </c>
      <c r="C89" s="96">
        <v>0</v>
      </c>
      <c r="D89" s="96">
        <v>0</v>
      </c>
    </row>
    <row r="90" spans="1:4" ht="12" customHeight="1">
      <c r="A90" s="86" t="s">
        <v>68</v>
      </c>
      <c r="B90" s="86" t="s">
        <v>126</v>
      </c>
      <c r="C90" s="96">
        <v>0</v>
      </c>
      <c r="D90" s="96">
        <v>0</v>
      </c>
    </row>
    <row r="91" spans="1:4" ht="12" customHeight="1">
      <c r="A91" s="86" t="s">
        <v>68</v>
      </c>
      <c r="B91" s="86" t="s">
        <v>127</v>
      </c>
      <c r="C91" s="96">
        <v>0</v>
      </c>
      <c r="D91" s="96">
        <v>0</v>
      </c>
    </row>
    <row r="92" spans="1:4" ht="12" customHeight="1">
      <c r="A92" s="86" t="s">
        <v>68</v>
      </c>
      <c r="B92" s="86" t="s">
        <v>128</v>
      </c>
      <c r="C92" s="96">
        <v>0</v>
      </c>
      <c r="D92" s="96">
        <v>13046</v>
      </c>
    </row>
    <row r="93" spans="1:4" ht="24" customHeight="1">
      <c r="A93" s="86" t="s">
        <v>68</v>
      </c>
      <c r="B93" s="88" t="s">
        <v>129</v>
      </c>
      <c r="C93" s="95">
        <f>C80-C86</f>
        <v>344556.05</v>
      </c>
      <c r="D93" s="95">
        <f>D80-D86</f>
        <v>918392.04</v>
      </c>
    </row>
    <row r="94" spans="1:4" ht="12" customHeight="1">
      <c r="A94" s="86" t="s">
        <v>68</v>
      </c>
      <c r="B94" s="88" t="s">
        <v>130</v>
      </c>
      <c r="C94" s="96">
        <v>5359.34</v>
      </c>
      <c r="D94" s="96">
        <v>34225.300000000003</v>
      </c>
    </row>
    <row r="95" spans="1:4" ht="24" customHeight="1">
      <c r="A95" s="86" t="s">
        <v>68</v>
      </c>
      <c r="B95" s="88" t="s">
        <v>131</v>
      </c>
      <c r="C95" s="95">
        <f>C50+C78+C93+C94</f>
        <v>12988.540000000012</v>
      </c>
      <c r="D95" s="95">
        <f>D50+D78+D93+D94</f>
        <v>-93291.65999999996</v>
      </c>
    </row>
    <row r="96" spans="1:4" ht="24" customHeight="1">
      <c r="A96" s="86" t="s">
        <v>68</v>
      </c>
      <c r="B96" s="88" t="s">
        <v>132</v>
      </c>
      <c r="C96" s="95">
        <v>5631.59</v>
      </c>
      <c r="D96" s="95">
        <v>435015</v>
      </c>
    </row>
    <row r="97" spans="1:5" ht="24" customHeight="1">
      <c r="A97" s="86" t="s">
        <v>68</v>
      </c>
      <c r="B97" s="88" t="s">
        <v>133</v>
      </c>
      <c r="C97" s="95">
        <f>C95+C96</f>
        <v>18620.130000000012</v>
      </c>
      <c r="D97" s="95">
        <f>D96+D95</f>
        <v>341723.34</v>
      </c>
    </row>
    <row r="98" spans="1:5" ht="12" customHeight="1">
      <c r="B98" s="83" t="s">
        <v>68</v>
      </c>
      <c r="C98" s="97" t="s">
        <v>68</v>
      </c>
      <c r="D98" s="97" t="s">
        <v>68</v>
      </c>
      <c r="E98" s="83"/>
    </row>
    <row r="99" spans="1:5" ht="12" customHeight="1">
      <c r="B99" s="83" t="s">
        <v>68</v>
      </c>
      <c r="C99" s="83" t="s">
        <v>68</v>
      </c>
      <c r="D99" s="83" t="s">
        <v>68</v>
      </c>
      <c r="E99" s="83"/>
    </row>
    <row r="100" spans="1:5" ht="12" customHeight="1">
      <c r="B100" s="90" t="s">
        <v>134</v>
      </c>
      <c r="C100" s="90" t="s">
        <v>68</v>
      </c>
      <c r="D100" s="83" t="s">
        <v>68</v>
      </c>
      <c r="E100" s="83"/>
    </row>
    <row r="101" spans="1:5" ht="12" customHeight="1">
      <c r="B101" s="91" t="s">
        <v>135</v>
      </c>
      <c r="C101" s="92" t="s">
        <v>136</v>
      </c>
      <c r="D101" s="83" t="s">
        <v>68</v>
      </c>
      <c r="E101" s="83"/>
    </row>
    <row r="102" spans="1:5" ht="24.75" customHeight="1">
      <c r="B102" s="94" t="s">
        <v>137</v>
      </c>
      <c r="C102" s="90" t="s">
        <v>68</v>
      </c>
      <c r="D102" s="83" t="s">
        <v>68</v>
      </c>
      <c r="E102" s="83"/>
    </row>
    <row r="103" spans="1:5" ht="12" customHeight="1">
      <c r="B103" s="91" t="s">
        <v>138</v>
      </c>
      <c r="C103" s="92" t="s">
        <v>136</v>
      </c>
      <c r="D103" s="83" t="s">
        <v>68</v>
      </c>
      <c r="E103" s="83"/>
    </row>
    <row r="104" spans="1:5" ht="12" customHeight="1">
      <c r="B104" s="83" t="s">
        <v>139</v>
      </c>
      <c r="C104" s="83" t="s">
        <v>68</v>
      </c>
      <c r="D104" s="83" t="s">
        <v>68</v>
      </c>
      <c r="E104" s="83"/>
    </row>
    <row r="105" spans="1:5" hidden="1"/>
    <row r="106" spans="1:5" hidden="1"/>
    <row r="107" spans="1:5" hidden="1"/>
    <row r="108" spans="1:5" hidden="1"/>
    <row r="109" spans="1:5" hidden="1"/>
    <row r="110" spans="1:5" hidden="1"/>
    <row r="111" spans="1:5" hidden="1"/>
  </sheetData>
  <mergeCells count="18">
    <mergeCell ref="B9:D9"/>
    <mergeCell ref="B1:D1"/>
    <mergeCell ref="B2:D2"/>
    <mergeCell ref="B4:D4"/>
    <mergeCell ref="B5:D5"/>
    <mergeCell ref="B6:D6"/>
    <mergeCell ref="B7:D7"/>
    <mergeCell ref="B8:D8"/>
    <mergeCell ref="B10:D10"/>
    <mergeCell ref="B32:D32"/>
    <mergeCell ref="B34:D34"/>
    <mergeCell ref="B42:D42"/>
    <mergeCell ref="B51:D51"/>
    <mergeCell ref="B53:D53"/>
    <mergeCell ref="B66:D66"/>
    <mergeCell ref="B79:D79"/>
    <mergeCell ref="B81:D81"/>
    <mergeCell ref="B87:D8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ОФП </vt:lpstr>
      <vt:lpstr>ОСД </vt:lpstr>
      <vt:lpstr>ОИК</vt:lpstr>
      <vt:lpstr>ОДДС</vt:lpstr>
      <vt:lpstr>ОИК!Заголовки_для_печати</vt:lpstr>
      <vt:lpstr>'ОСД '!Заголовки_для_печати</vt:lpstr>
      <vt:lpstr>'ОФП '!Заголовки_для_печати</vt:lpstr>
      <vt:lpstr>ОИК!Область_печати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Yuliya.Kolossova</dc:creator>
  <cp:lastModifiedBy>Zhanar Shynybekova</cp:lastModifiedBy>
  <cp:lastPrinted>2021-08-23T09:25:08Z</cp:lastPrinted>
  <dcterms:created xsi:type="dcterms:W3CDTF">2016-05-13T18:34:15Z</dcterms:created>
  <dcterms:modified xsi:type="dcterms:W3CDTF">2021-09-06T04:37:07Z</dcterms:modified>
</cp:coreProperties>
</file>