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341F2F87-4F20-465A-8A6C-C680E34A4D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ф1!$A$1:$B$51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7" l="1"/>
  <c r="B40" i="1" l="1"/>
  <c r="B42" i="1" s="1"/>
  <c r="B31" i="1"/>
  <c r="B24" i="1"/>
  <c r="B43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<sst xmlns="http://schemas.openxmlformats.org/spreadsheetml/2006/main" count="479" uniqueCount="334">
  <si>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</si>
  <si>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</si>
  <si>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</si>
  <si>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</si>
  <si>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</si>
  <si>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</si>
  <si>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</si>
  <si>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</si>
  <si>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</si>
  <si>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</si>
  <si>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</si>
  <si>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</si>
  <si>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</si>
  <si>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</si>
  <si>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</si>
  <si>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</si>
  <si>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</si>
  <si>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</si>
  <si>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</si>
  <si>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</si>
  <si>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</si>
  <si>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</si>
  <si>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</si>
  <si>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</si>
  <si>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</si>
  <si>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</si>
  <si>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</si>
  <si>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</si>
  <si>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</si>
  <si>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</si>
  <si>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</si>
  <si>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</si>
  <si>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</si>
  <si>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</si>
  <si>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</si>
  <si>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</si>
  <si>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</si>
  <si>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</si>
  <si>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</si>
  <si>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</si>
  <si>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</si>
  <si>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</si>
  <si>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</si>
  <si>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</si>
  <si>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</si>
  <si>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</si>
  <si>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</si>
  <si>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</si>
  <si>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</si>
  <si>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</si>
  <si>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</si>
  <si>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</si>
  <si>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</si>
  <si>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</si>
  <si>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</si>
  <si>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</si>
  <si>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</si>
  <si>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</si>
  <si>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</si>
  <si>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</si>
  <si>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</si>
  <si>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</si>
  <si>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</si>
  <si>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</si>
  <si>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</si>
  <si>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</si>
  <si>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</si>
  <si>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</si>
  <si>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</si>
  <si>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</si>
  <si>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</si>
  <si>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</si>
  <si>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</si>
  <si>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</si>
  <si>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</si>
  <si>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</si>
  <si>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</si>
  <si>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</si>
  <si>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</si>
  <si>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</si>
  <si>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</si>
  <si>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</si>
  <si>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</si>
  <si>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</si>
  <si>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</si>
  <si>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</si>
  <si>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</si>
  <si>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</si>
  <si>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</si>
  <si>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</si>
  <si>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</si>
  <si>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</si>
  <si>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</si>
  <si>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</si>
  <si>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</si>
  <si>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</si>
  <si>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</si>
  <si>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</si>
  <si>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</si>
  <si>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</si>
  <si>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</si>
  <si>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</si>
  <si>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</si>
  <si>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</si>
  <si>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</si>
  <si>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</si>
  <si>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</si>
  <si>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</si>
  <si>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</si>
  <si>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</si>
  <si>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</si>
  <si>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</si>
  <si>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</si>
  <si>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</si>
  <si>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</si>
  <si>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</si>
  <si>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</si>
  <si>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</si>
  <si>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</si>
  <si>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</si>
  <si>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</si>
  <si>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</si>
  <si>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</si>
  <si>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</si>
  <si>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</si>
  <si>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</si>
  <si>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</si>
  <si>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</si>
  <si>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</si>
  <si>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</si>
  <si>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</si>
  <si>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</si>
  <si>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</si>
  <si>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</si>
  <si>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</si>
  <si>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</si>
  <si>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</si>
  <si>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</si>
  <si>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</si>
  <si>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</si>
  <si>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</si>
  <si>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</si>
  <si>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</si>
  <si>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</si>
  <si>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</si>
  <si>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</si>
  <si>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</si>
  <si>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</si>
  <si>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</si>
  <si>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</si>
  <si>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</si>
  <si>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</si>
  <si>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</si>
  <si>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</si>
  <si>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</si>
  <si>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</si>
  <si>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</si>
  <si>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</si>
  <si>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</si>
  <si>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</si>
  <si>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</si>
  <si>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</si>
  <si>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</si>
  <si>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</si>
  <si>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</si>
  <si>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</si>
  <si>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</si>
  <si>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</si>
  <si>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</si>
  <si>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</si>
  <si>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</si>
  <si>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</si>
  <si>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</si>
  <si>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</si>
  <si>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</si>
  <si>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</si>
  <si>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</si>
  <si>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</si>
  <si>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</si>
  <si>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</si>
  <si>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</si>
  <si>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</si>
  <si>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</si>
  <si>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</si>
  <si>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</si>
  <si>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</si>
  <si>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</si>
  <si>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</si>
  <si>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</si>
  <si>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</si>
  <si>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</si>
  <si>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</si>
  <si>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</si>
  <si>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</si>
  <si>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</si>
  <si>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</si>
  <si>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</si>
  <si>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</si>
  <si>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</si>
  <si>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</si>
  <si>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</si>
  <si>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</si>
  <si>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</si>
  <si>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</si>
  <si>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</si>
  <si>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</si>
  <si>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</si>
  <si>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</si>
  <si>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</si>
  <si>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</si>
  <si>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</si>
  <si>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</si>
  <si>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</si>
  <si>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</si>
  <si>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</si>
  <si>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</si>
  <si>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</si>
  <si>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</si>
  <si>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</si>
  <si>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</si>
  <si>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</si>
  <si>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</si>
  <si>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</si>
  <si>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</si>
  <si>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</si>
  <si>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</si>
  <si>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</si>
  <si>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</si>
  <si>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</si>
  <si>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</si>
  <si>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</si>
  <si>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</si>
  <si>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</si>
  <si>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</si>
  <si>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</si>
  <si>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</si>
  <si>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</si>
  <si>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</si>
  <si>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</si>
  <si>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</si>
  <si>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</si>
  <si>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</si>
  <si>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</si>
  <si>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</si>
  <si>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</si>
  <si>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</si>
  <si>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</si>
  <si>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</si>
  <si>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</si>
  <si>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</si>
  <si>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</si>
  <si>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</si>
  <si>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</si>
  <si>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</si>
  <si>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</si>
  <si>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</si>
  <si>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</si>
  <si>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</si>
  <si>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</si>
  <si>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</si>
  <si>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</si>
  <si>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</si>
  <si>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</si>
  <si>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</si>
  <si>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</si>
  <si>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</si>
  <si>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</si>
  <si>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</si>
  <si>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</si>
  <si>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</si>
  <si>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</si>
  <si>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</si>
  <si>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</si>
  <si>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</si>
  <si>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</si>
  <si>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</si>
  <si>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</si>
  <si>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</si>
  <si>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</si>
  <si>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</si>
  <si>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</si>
  <si>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</si>
  <si>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</si>
  <si>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</si>
  <si>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</si>
  <si>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</si>
  <si>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</si>
  <si>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</si>
  <si>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</si>
  <si>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</si>
  <si>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</si>
  <si>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</si>
  <si>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</si>
  <si>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</si>
  <si>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</si>
  <si>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</si>
  <si>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</si>
  <si>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</si>
  <si>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</si>
  <si>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</si>
  <si>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</si>
  <si>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</si>
  <si>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</si>
  <si>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</si>
  <si>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</si>
  <si>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</si>
  <si>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</si>
  <si>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</si>
  <si>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</si>
  <si>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</si>
  <si>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</si>
  <si>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</si>
  <si>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</si>
  <si>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</si>
  <si>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</si>
  <si>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</si>
  <si>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</si>
  <si>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</si>
  <si>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</si>
  <si>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</si>
  <si>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</si>
  <si>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</si>
  <si>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</si>
  <si>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</si>
  <si>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</si>
  <si>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</si>
  <si>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</si>
  <si>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</si>
  <si>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</si>
  <si>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</si>
  <si>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</si>
  <si>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 xml:space="preserve">  по состоянию на 31 декабря 2020 года</t>
  </si>
  <si>
    <t>Гудвилл</t>
  </si>
  <si>
    <t>2020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</si>
</sst>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</numFmts>
  <fonts count="3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>
      <alignment horizontal="center" vertical="top"/>
    </xf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>
      <alignment horizontal="right" vertical="top"/>
    </xf>
    <xf numFmtId="0" fontId="28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9" fillId="0" borderId="0"/>
    <xf numFmtId="0" fontId="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/>
    <xf numFmtId="0" fontId="32" fillId="0" borderId="0"/>
    <xf numFmtId="0" fontId="1" fillId="0" borderId="0"/>
    <xf numFmtId="169" fontId="3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165" fontId="4" fillId="0" borderId="21" xfId="0" applyNumberFormat="1" applyFont="1" applyBorder="1" applyAlignment="1">
      <alignment horizontal="right" wrapText="1" indent="1"/>
    </xf>
    <xf numFmtId="0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7" fillId="0" borderId="13" xfId="2" quotePrefix="1" applyNumberFormat="1" applyFont="1" applyBorder="1" applyAlignment="1">
      <alignment horizontal="center" vertical="center" wrapText="1"/>
    </xf>
    <xf numFmtId="168" fontId="4" fillId="0" borderId="14" xfId="3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8" fontId="4" fillId="0" borderId="21" xfId="3" applyNumberFormat="1" applyFont="1" applyBorder="1" applyAlignment="1">
      <alignment horizontal="center" wrapText="1"/>
    </xf>
    <xf numFmtId="168" fontId="4" fillId="0" borderId="21" xfId="3" applyNumberFormat="1" applyFont="1" applyBorder="1" applyAlignment="1">
      <alignment horizontal="right" wrapText="1" indent="1"/>
    </xf>
    <xf numFmtId="0" fontId="4" fillId="0" borderId="15" xfId="0" applyFont="1" applyBorder="1" applyAlignment="1">
      <alignment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wrapText="1" indent="1"/>
    </xf>
    <xf numFmtId="0" fontId="4" fillId="0" borderId="6" xfId="0" applyFont="1" applyBorder="1"/>
    <xf numFmtId="165" fontId="4" fillId="0" borderId="7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5" fontId="4" fillId="0" borderId="26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vertic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16" xfId="0" applyFont="1" applyBorder="1"/>
    <xf numFmtId="164" fontId="11" fillId="0" borderId="17" xfId="1" applyNumberFormat="1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/>
    <xf numFmtId="165" fontId="11" fillId="0" borderId="8" xfId="1" applyNumberFormat="1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/>
    <xf numFmtId="165" fontId="11" fillId="0" borderId="11" xfId="1" applyNumberFormat="1" applyFont="1" applyBorder="1"/>
    <xf numFmtId="0" fontId="11" fillId="0" borderId="2" xfId="0" applyFont="1" applyBorder="1"/>
    <xf numFmtId="0" fontId="11" fillId="0" borderId="22" xfId="0" applyFont="1" applyBorder="1"/>
    <xf numFmtId="0" fontId="11" fillId="0" borderId="15" xfId="0" applyFont="1" applyBorder="1" applyAlignment="1">
      <alignment wrapText="1"/>
    </xf>
    <xf numFmtId="165" fontId="11" fillId="0" borderId="17" xfId="1" applyNumberFormat="1" applyFont="1" applyBorder="1"/>
    <xf numFmtId="0" fontId="11" fillId="0" borderId="3" xfId="0" applyFont="1" applyBorder="1" applyAlignment="1">
      <alignment wrapText="1"/>
    </xf>
    <xf numFmtId="0" fontId="11" fillId="0" borderId="4" xfId="0" applyFont="1" applyBorder="1"/>
    <xf numFmtId="165" fontId="11" fillId="0" borderId="5" xfId="1" applyNumberFormat="1" applyFont="1" applyBorder="1"/>
    <xf numFmtId="0" fontId="11" fillId="0" borderId="0" xfId="0" applyFont="1"/>
    <xf numFmtId="3" fontId="13" fillId="0" borderId="0" xfId="0" applyNumberFormat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165" fontId="10" fillId="0" borderId="21" xfId="1" applyNumberFormat="1" applyFont="1" applyBorder="1"/>
    <xf numFmtId="0" fontId="10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5" fontId="11" fillId="0" borderId="26" xfId="1" applyNumberFormat="1" applyFont="1" applyBorder="1"/>
    <xf numFmtId="0" fontId="11" fillId="0" borderId="18" xfId="0" applyFont="1" applyBorder="1" applyAlignment="1">
      <alignment wrapText="1"/>
    </xf>
    <xf numFmtId="0" fontId="11" fillId="0" borderId="19" xfId="0" applyFont="1" applyBorder="1"/>
    <xf numFmtId="165" fontId="11" fillId="0" borderId="20" xfId="1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/>
    <xf numFmtId="0" fontId="10" fillId="0" borderId="7" xfId="0" applyFont="1" applyBorder="1" applyAlignment="1">
      <alignment wrapText="1"/>
    </xf>
    <xf numFmtId="3" fontId="5" fillId="0" borderId="0" xfId="0" applyNumberFormat="1" applyFo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0" fillId="0" borderId="0" xfId="0" applyNumberFormat="1"/>
    <xf numFmtId="3" fontId="18" fillId="0" borderId="0" xfId="0" applyNumberFormat="1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vertical="center"/>
    </xf>
    <xf numFmtId="3" fontId="18" fillId="0" borderId="30" xfId="0" applyNumberFormat="1" applyFont="1" applyBorder="1" applyAlignment="1">
      <alignment horizontal="right" vertical="center" wrapText="1" indent="1"/>
    </xf>
    <xf numFmtId="3" fontId="18" fillId="0" borderId="31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4" fillId="0" borderId="0" xfId="0" applyFont="1" applyAlignment="1">
      <alignment vertical="center" wrapText="1"/>
    </xf>
    <xf numFmtId="3" fontId="18" fillId="0" borderId="32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center" indent="2"/>
    </xf>
    <xf numFmtId="0" fontId="20" fillId="0" borderId="0" xfId="0" applyFont="1" applyAlignment="1">
      <alignment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20" fillId="0" borderId="3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 indent="1"/>
    </xf>
    <xf numFmtId="4" fontId="18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165" fontId="25" fillId="0" borderId="11" xfId="0" applyNumberFormat="1" applyFont="1" applyBorder="1" applyAlignment="1">
      <alignment horizontal="right" wrapText="1" indent="1"/>
    </xf>
    <xf numFmtId="0" fontId="24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4" fillId="0" borderId="14" xfId="2" quotePrefix="1" applyNumberFormat="1" applyFont="1" applyBorder="1" applyAlignment="1">
      <alignment horizontal="center" vertical="center" wrapText="1"/>
    </xf>
    <xf numFmtId="164" fontId="5" fillId="0" borderId="17" xfId="1" applyNumberFormat="1" applyFont="1" applyBorder="1"/>
    <xf numFmtId="165" fontId="5" fillId="0" borderId="8" xfId="1" applyNumberFormat="1" applyFont="1" applyFill="1" applyBorder="1"/>
    <xf numFmtId="165" fontId="4" fillId="0" borderId="21" xfId="1" applyNumberFormat="1" applyFont="1" applyFill="1" applyBorder="1"/>
    <xf numFmtId="165" fontId="5" fillId="0" borderId="34" xfId="1" applyNumberFormat="1" applyFont="1" applyFill="1" applyBorder="1"/>
    <xf numFmtId="165" fontId="4" fillId="0" borderId="21" xfId="1" applyNumberFormat="1" applyFont="1" applyBorder="1"/>
    <xf numFmtId="165" fontId="4" fillId="0" borderId="17" xfId="1" applyNumberFormat="1" applyFont="1" applyBorder="1"/>
    <xf numFmtId="164" fontId="5" fillId="0" borderId="0" xfId="1" applyNumberFormat="1" applyFont="1"/>
    <xf numFmtId="3" fontId="29" fillId="0" borderId="0" xfId="0" applyNumberFormat="1" applyFont="1"/>
    <xf numFmtId="0" fontId="33" fillId="2" borderId="0" xfId="40" applyFont="1" applyFill="1"/>
    <xf numFmtId="0" fontId="33" fillId="2" borderId="0" xfId="40" applyFont="1" applyFill="1" applyAlignment="1">
      <alignment horizontal="center"/>
    </xf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5" fillId="2" borderId="0" xfId="39" applyFont="1" applyFill="1" applyAlignment="1">
      <alignment vertical="center"/>
    </xf>
    <xf numFmtId="168" fontId="36" fillId="2" borderId="0" xfId="40" applyNumberFormat="1" applyFont="1" applyFill="1" applyAlignment="1">
      <alignment horizontal="center" vertical="center"/>
    </xf>
    <xf numFmtId="0" fontId="33" fillId="2" borderId="0" xfId="40" applyFont="1" applyFill="1" applyAlignment="1">
      <alignment vertical="center"/>
    </xf>
    <xf numFmtId="0" fontId="33" fillId="2" borderId="0" xfId="40" applyFont="1" applyFill="1" applyAlignment="1">
      <alignment horizontal="center" vertical="center"/>
    </xf>
    <xf numFmtId="0" fontId="33" fillId="2" borderId="0" xfId="40" applyFont="1" applyFill="1" applyAlignment="1">
      <alignment horizontal="center" vertical="top" wrapText="1"/>
    </xf>
    <xf numFmtId="1" fontId="34" fillId="2" borderId="0" xfId="40" applyNumberFormat="1" applyFont="1" applyFill="1" applyAlignment="1">
      <alignment vertical="center"/>
    </xf>
    <xf numFmtId="1" fontId="34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3" fontId="33" fillId="2" borderId="0" xfId="40" applyNumberFormat="1" applyFont="1" applyFill="1" applyAlignment="1">
      <alignment horizontal="right" vertical="center"/>
    </xf>
    <xf numFmtId="3" fontId="34" fillId="2" borderId="0" xfId="40" applyNumberFormat="1" applyFont="1" applyFill="1" applyAlignment="1">
      <alignment horizontal="right" vertical="center"/>
    </xf>
    <xf numFmtId="3" fontId="34" fillId="2" borderId="0" xfId="39" applyNumberFormat="1" applyFont="1" applyFill="1"/>
    <xf numFmtId="4" fontId="34" fillId="2" borderId="0" xfId="39" applyNumberFormat="1" applyFont="1" applyFill="1"/>
    <xf numFmtId="0" fontId="33" fillId="2" borderId="0" xfId="40" applyFont="1" applyFill="1" applyAlignment="1">
      <alignment vertical="center" wrapText="1"/>
    </xf>
    <xf numFmtId="0" fontId="34" fillId="2" borderId="0" xfId="40" applyFont="1" applyFill="1" applyAlignment="1">
      <alignment horizontal="right"/>
    </xf>
    <xf numFmtId="170" fontId="34" fillId="2" borderId="0" xfId="42" applyNumberFormat="1" applyFont="1" applyFill="1" applyBorder="1" applyAlignment="1">
      <alignment horizontal="right"/>
    </xf>
    <xf numFmtId="3" fontId="34" fillId="2" borderId="0" xfId="40" applyNumberFormat="1" applyFont="1" applyFill="1" applyAlignment="1">
      <alignment horizontal="right"/>
    </xf>
    <xf numFmtId="3" fontId="34" fillId="2" borderId="0" xfId="40" applyNumberFormat="1" applyFont="1" applyFill="1" applyAlignment="1">
      <alignment horizontal="center"/>
    </xf>
    <xf numFmtId="0" fontId="34" fillId="2" borderId="0" xfId="40" applyFont="1" applyFill="1"/>
    <xf numFmtId="0" fontId="34" fillId="2" borderId="0" xfId="40" applyFont="1" applyFill="1" applyAlignment="1">
      <alignment horizontal="right" vertical="center"/>
    </xf>
    <xf numFmtId="0" fontId="34" fillId="2" borderId="0" xfId="39" applyFont="1" applyFill="1" applyAlignment="1">
      <alignment horizontal="right"/>
    </xf>
    <xf numFmtId="168" fontId="37" fillId="2" borderId="0" xfId="39" applyNumberFormat="1" applyFont="1" applyFill="1" applyAlignment="1">
      <alignment horizontal="right"/>
    </xf>
    <xf numFmtId="168" fontId="37" fillId="2" borderId="0" xfId="39" applyNumberFormat="1" applyFont="1" applyFill="1"/>
    <xf numFmtId="0" fontId="4" fillId="0" borderId="7" xfId="0" applyFont="1" applyBorder="1" applyAlignment="1">
      <alignment horizontal="center" wrapText="1"/>
    </xf>
    <xf numFmtId="168" fontId="4" fillId="0" borderId="7" xfId="3" applyNumberFormat="1" applyFont="1" applyBorder="1" applyAlignment="1">
      <alignment horizontal="center" vertical="center" wrapText="1"/>
    </xf>
    <xf numFmtId="0" fontId="3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168" fontId="10" fillId="2" borderId="10" xfId="39" applyNumberFormat="1" applyFont="1" applyFill="1" applyBorder="1" applyAlignment="1">
      <alignment horizontal="center" vertical="center" wrapText="1"/>
    </xf>
    <xf numFmtId="0" fontId="7" fillId="2" borderId="0" xfId="39" applyFont="1" applyFill="1" applyBorder="1" applyAlignment="1">
      <alignment vertical="center" wrapText="1"/>
    </xf>
    <xf numFmtId="168" fontId="10" fillId="2" borderId="0" xfId="3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/>
  </cellXfs>
  <cellStyles count="43">
    <cellStyle name="Comma 2" xfId="42" xr:uid="{AF75F444-1287-4791-80DC-668A14DD41B9}"/>
    <cellStyle name="Normal 3" xfId="40" xr:uid="{174529BA-2C59-4ADD-9C2D-8889158F5098}"/>
    <cellStyle name="S2" xfId="5" xr:uid="{00000000-0005-0000-0000-000000000000}"/>
    <cellStyle name="S4" xfId="2" xr:uid="{00000000-0005-0000-0000-000001000000}"/>
    <cellStyle name="Обычный" xfId="0" builtinId="0"/>
    <cellStyle name="Обычный 10" xfId="7" xr:uid="{43E0F4E3-4895-4A09-A563-64EFA71B8E6F}"/>
    <cellStyle name="Обычный 11" xfId="8" xr:uid="{072E9C56-9ED6-4E49-9362-769F431F8453}"/>
    <cellStyle name="Обычный 12" xfId="6" xr:uid="{0185308C-6933-4DDC-AD79-DDAE76103C3B}"/>
    <cellStyle name="Обычный 13" xfId="41" xr:uid="{7A4EB36C-02A8-4DB9-B5D5-79061CC04D9F}"/>
    <cellStyle name="Обычный 2" xfId="9" xr:uid="{0A58C029-5FF1-43EA-ABFD-3F233CFFDF4C}"/>
    <cellStyle name="Обычный 2 10" xfId="10" xr:uid="{D279CAAD-612A-46C6-B9B0-0DEF41889727}"/>
    <cellStyle name="Обычный 2 2" xfId="11" xr:uid="{A8DF22C2-61A3-4619-9E0F-4A4641663681}"/>
    <cellStyle name="Обычный 2 3" xfId="39" xr:uid="{258047E8-EBEB-40F0-A226-10333665B760}"/>
    <cellStyle name="Обычный 22" xfId="12" xr:uid="{136128E4-A901-4B30-818B-A71ABA964717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4" xfId="21" xr:uid="{1E3EBB17-0A55-419B-B8E2-6E4F05060B6D}"/>
    <cellStyle name="Обычный 5" xfId="22" xr:uid="{BB8A1ED0-2763-4BA8-A3F3-CF0BC5CBE915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8" xfId="30" xr:uid="{6A4CC7BA-8DC9-4B94-8410-EA252F687FD2}"/>
    <cellStyle name="Обычный 9" xfId="31" xr:uid="{ED4EBF23-D8A8-4325-B383-A5DE55D7170C}"/>
    <cellStyle name="Процентный 2" xfId="33" xr:uid="{D4F62707-216C-42FD-A97B-76D1EC3FAA3A}"/>
    <cellStyle name="Процентный 3" xfId="32" xr:uid="{EFFECF81-EA56-4828-AF66-05D312A0DB0D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4" xfId="35" xr:uid="{28505D99-BCDF-4F76-A93B-981B20BCB0A9}"/>
    <cellStyle name="Финансовый 6 2" xfId="38" xr:uid="{CE88EFB3-22AF-41BE-8BAC-C7A5A24EB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tabSelected="1" view="pageBreakPreview" zoomScale="70" zoomScaleNormal="70" zoomScaleSheetLayoutView="70" workbookViewId="0">
      <selection activeCell="A39" sqref="A39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0" t="s">
        <v>33</v>
      </c>
      <c r="B1" s="180"/>
    </row>
    <row r="2" spans="1:2" x14ac:dyDescent="0.3">
      <c r="A2" s="180" t="s">
        <v>34</v>
      </c>
      <c r="B2" s="180"/>
    </row>
    <row r="3" spans="1:2" x14ac:dyDescent="0.3">
      <c r="A3" s="180" t="s">
        <v>300</v>
      </c>
      <c r="B3" s="180"/>
    </row>
    <row r="4" spans="1:2" x14ac:dyDescent="0.3">
      <c r="A4" s="180" t="s">
        <v>331</v>
      </c>
      <c r="B4" s="180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57" thickBot="1" x14ac:dyDescent="0.35">
      <c r="A7" s="47"/>
      <c r="B7" s="135" t="s">
        <v>38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54602.724085957976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305</v>
      </c>
      <c r="B11" s="137">
        <v>166016</v>
      </c>
    </row>
    <row r="12" spans="1:2" ht="38.25" customHeight="1" x14ac:dyDescent="0.3">
      <c r="A12" s="127" t="s">
        <v>301</v>
      </c>
      <c r="B12" s="137">
        <v>5220804</v>
      </c>
    </row>
    <row r="13" spans="1:2" ht="37.5" x14ac:dyDescent="0.3">
      <c r="A13" s="127" t="s">
        <v>302</v>
      </c>
      <c r="B13" s="137">
        <v>3605913</v>
      </c>
    </row>
    <row r="14" spans="1:2" ht="37.5" x14ac:dyDescent="0.3">
      <c r="A14" s="127" t="s">
        <v>303</v>
      </c>
      <c r="B14" s="137"/>
    </row>
    <row r="15" spans="1:2" ht="37.5" x14ac:dyDescent="0.3">
      <c r="A15" s="127" t="s">
        <v>307</v>
      </c>
      <c r="B15" s="137">
        <v>99931</v>
      </c>
    </row>
    <row r="16" spans="1:2" x14ac:dyDescent="0.3">
      <c r="A16" s="127" t="s">
        <v>304</v>
      </c>
      <c r="B16" s="137">
        <v>5822183</v>
      </c>
    </row>
    <row r="17" spans="1:2" x14ac:dyDescent="0.3">
      <c r="A17" s="127" t="s">
        <v>6</v>
      </c>
      <c r="B17" s="137">
        <v>594267</v>
      </c>
    </row>
    <row r="18" spans="1:2" x14ac:dyDescent="0.3">
      <c r="A18" s="127" t="s">
        <v>332</v>
      </c>
      <c r="B18" s="137">
        <v>102609</v>
      </c>
    </row>
    <row r="19" spans="1:2" x14ac:dyDescent="0.3">
      <c r="A19" s="127" t="s">
        <v>8</v>
      </c>
      <c r="B19" s="137">
        <v>707263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147078</v>
      </c>
    </row>
    <row r="22" spans="1:2" x14ac:dyDescent="0.3">
      <c r="A22" s="127" t="s">
        <v>11</v>
      </c>
      <c r="B22" s="137">
        <v>106441</v>
      </c>
    </row>
    <row r="23" spans="1:2" ht="19.5" thickBot="1" x14ac:dyDescent="0.35">
      <c r="A23" s="128" t="s">
        <v>12</v>
      </c>
      <c r="B23" s="137">
        <v>714210</v>
      </c>
    </row>
    <row r="24" spans="1:2" ht="19.5" thickBot="1" x14ac:dyDescent="0.35">
      <c r="A24" s="129" t="s">
        <v>13</v>
      </c>
      <c r="B24" s="138">
        <f t="shared" ref="B24" si="0">SUM(B9:B23)</f>
        <v>17341317.724085957</v>
      </c>
    </row>
    <row r="25" spans="1:2" x14ac:dyDescent="0.3">
      <c r="A25" s="131" t="s">
        <v>14</v>
      </c>
      <c r="B25" s="139"/>
    </row>
    <row r="26" spans="1:2" x14ac:dyDescent="0.3">
      <c r="A26" s="127" t="s">
        <v>306</v>
      </c>
      <c r="B26" s="137">
        <v>431402</v>
      </c>
    </row>
    <row r="27" spans="1:2" x14ac:dyDescent="0.3">
      <c r="A27" s="127" t="s">
        <v>18</v>
      </c>
      <c r="B27" s="137">
        <v>3944494</v>
      </c>
    </row>
    <row r="28" spans="1:2" x14ac:dyDescent="0.3">
      <c r="A28" s="51" t="s">
        <v>330</v>
      </c>
      <c r="B28" s="137">
        <v>87412</v>
      </c>
    </row>
    <row r="29" spans="1:2" x14ac:dyDescent="0.3">
      <c r="A29" s="51" t="s">
        <v>19</v>
      </c>
      <c r="B29" s="137">
        <v>14597</v>
      </c>
    </row>
    <row r="30" spans="1:2" ht="19.5" thickBot="1" x14ac:dyDescent="0.35">
      <c r="A30" s="54" t="s">
        <v>20</v>
      </c>
      <c r="B30" s="137">
        <v>244251</v>
      </c>
    </row>
    <row r="31" spans="1:2" ht="19.5" thickBot="1" x14ac:dyDescent="0.35">
      <c r="A31" s="67" t="s">
        <v>21</v>
      </c>
      <c r="B31" s="140">
        <f>SUM(B26:B30)</f>
        <v>4722156</v>
      </c>
    </row>
    <row r="32" spans="1:2" x14ac:dyDescent="0.3">
      <c r="A32" s="48" t="s">
        <v>22</v>
      </c>
      <c r="B32" s="141"/>
    </row>
    <row r="33" spans="1:2" x14ac:dyDescent="0.3">
      <c r="A33" s="51" t="s">
        <v>23</v>
      </c>
      <c r="B33" s="137">
        <v>50559902</v>
      </c>
    </row>
    <row r="34" spans="1:2" x14ac:dyDescent="0.3">
      <c r="A34" s="51" t="s">
        <v>24</v>
      </c>
      <c r="B34" s="137"/>
    </row>
    <row r="35" spans="1:2" x14ac:dyDescent="0.3">
      <c r="A35" s="51" t="s">
        <v>299</v>
      </c>
      <c r="B35" s="137">
        <v>-52723</v>
      </c>
    </row>
    <row r="36" spans="1:2" x14ac:dyDescent="0.3">
      <c r="A36" s="51" t="s">
        <v>289</v>
      </c>
      <c r="B36" s="137"/>
    </row>
    <row r="37" spans="1:2" x14ac:dyDescent="0.3">
      <c r="A37" s="51" t="s">
        <v>26</v>
      </c>
      <c r="B37" s="137">
        <v>1079</v>
      </c>
    </row>
    <row r="38" spans="1:2" x14ac:dyDescent="0.3">
      <c r="A38" s="51" t="s">
        <v>308</v>
      </c>
      <c r="B38" s="137">
        <v>-38008</v>
      </c>
    </row>
    <row r="39" spans="1:2" ht="19.5" thickBot="1" x14ac:dyDescent="0.35">
      <c r="A39" s="54" t="s">
        <v>28</v>
      </c>
      <c r="B39" s="137">
        <v>-37851088</v>
      </c>
    </row>
    <row r="40" spans="1:2" ht="19.5" thickBot="1" x14ac:dyDescent="0.35">
      <c r="A40" s="67" t="s">
        <v>29</v>
      </c>
      <c r="B40" s="140">
        <f t="shared" ref="B40" si="1">SUM(B33:B39)</f>
        <v>12619162</v>
      </c>
    </row>
    <row r="41" spans="1:2" ht="19.5" thickBot="1" x14ac:dyDescent="0.35">
      <c r="A41" s="130" t="s">
        <v>30</v>
      </c>
      <c r="B41" s="137">
        <v>0</v>
      </c>
    </row>
    <row r="42" spans="1:2" ht="19.5" thickBot="1" x14ac:dyDescent="0.35">
      <c r="A42" s="67" t="s">
        <v>31</v>
      </c>
      <c r="B42" s="140">
        <f t="shared" ref="B42" si="2">B40</f>
        <v>12619162</v>
      </c>
    </row>
    <row r="43" spans="1:2" ht="19.5" thickBot="1" x14ac:dyDescent="0.35">
      <c r="A43" s="67" t="s">
        <v>32</v>
      </c>
      <c r="B43" s="140">
        <f t="shared" ref="B43" si="3">B42+B31</f>
        <v>17341318</v>
      </c>
    </row>
    <row r="46" spans="1:2" x14ac:dyDescent="0.3">
      <c r="A46" s="3" t="s">
        <v>39</v>
      </c>
      <c r="B46" s="1"/>
    </row>
    <row r="47" spans="1:2" x14ac:dyDescent="0.3">
      <c r="A47" s="1"/>
      <c r="B47" s="143"/>
    </row>
    <row r="48" spans="1:2" x14ac:dyDescent="0.3">
      <c r="A48" s="4" t="s">
        <v>328</v>
      </c>
      <c r="B48" s="5"/>
    </row>
    <row r="49" spans="1:2" x14ac:dyDescent="0.3">
      <c r="A49" s="6"/>
      <c r="B49" s="65"/>
    </row>
    <row r="50" spans="1:2" x14ac:dyDescent="0.3">
      <c r="A50" s="7"/>
      <c r="B50" s="65"/>
    </row>
    <row r="51" spans="1:2" x14ac:dyDescent="0.3">
      <c r="A51" s="4" t="s">
        <v>327</v>
      </c>
      <c r="B51" s="8"/>
    </row>
    <row r="52" spans="1:2" x14ac:dyDescent="0.3">
      <c r="A52" s="4"/>
      <c r="B52" s="8"/>
    </row>
    <row r="53" spans="1:2" x14ac:dyDescent="0.3">
      <c r="A53" s="1"/>
      <c r="B53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topLeftCell="A10" zoomScale="70" zoomScaleSheetLayoutView="70" workbookViewId="0">
      <selection activeCell="A15" sqref="A15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1" t="s">
        <v>329</v>
      </c>
      <c r="B1" s="181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1" t="s">
        <v>34</v>
      </c>
      <c r="B2" s="181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0" t="s">
        <v>300</v>
      </c>
      <c r="B3" s="180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0" t="s">
        <v>331</v>
      </c>
      <c r="B4" s="18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.75" x14ac:dyDescent="0.3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15" customHeight="1" x14ac:dyDescent="0.3">
      <c r="A7" s="171"/>
      <c r="B7" s="172" t="s">
        <v>333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3" t="s">
        <v>309</v>
      </c>
      <c r="B8" s="174">
        <v>1298785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3" t="s">
        <v>46</v>
      </c>
      <c r="B9" s="174">
        <v>66647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3" t="s">
        <v>325</v>
      </c>
      <c r="B10" s="174">
        <v>7046475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3" t="s">
        <v>310</v>
      </c>
      <c r="B11" s="174">
        <v>148738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3" t="s">
        <v>311</v>
      </c>
      <c r="B12" s="174">
        <v>1034412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3" t="s">
        <v>312</v>
      </c>
      <c r="B13" s="174">
        <v>-1487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3" t="s">
        <v>313</v>
      </c>
      <c r="B14" s="174">
        <v>453089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3" t="s">
        <v>314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3" t="s">
        <v>315</v>
      </c>
      <c r="B16" s="174">
        <v>26678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5" t="s">
        <v>316</v>
      </c>
      <c r="B18" s="176">
        <f>SUM(B8:B16)</f>
        <v>10073337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3" t="s">
        <v>317</v>
      </c>
      <c r="B21" s="174">
        <v>8173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3" t="s">
        <v>47</v>
      </c>
      <c r="B22" s="174">
        <v>2596976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3" t="s">
        <v>326</v>
      </c>
      <c r="B23" s="174">
        <v>2183174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3" t="s">
        <v>318</v>
      </c>
      <c r="B24" s="174">
        <v>2525803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3" t="s">
        <v>319</v>
      </c>
      <c r="B25" s="174">
        <v>669293.84385439998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3" t="s">
        <v>320</v>
      </c>
      <c r="B26" s="174">
        <v>100147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5" t="s">
        <v>321</v>
      </c>
      <c r="B28" s="176">
        <f>SUM(B21:B26)</f>
        <v>8083566.8438544003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5" t="s">
        <v>322</v>
      </c>
      <c r="B31" s="177">
        <f>B18-B28</f>
        <v>1989770.1561455997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3" t="s">
        <v>323</v>
      </c>
      <c r="B33" s="176">
        <v>15907.2204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2" t="s">
        <v>324</v>
      </c>
      <c r="B35" s="183">
        <f>B31-B33</f>
        <v>1973862.9357455997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2"/>
      <c r="B36" s="183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39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328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327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1" t="s">
        <v>54</v>
      </c>
      <c r="B1" s="181"/>
    </row>
    <row r="2" spans="1:3" x14ac:dyDescent="0.3">
      <c r="A2" s="181" t="s">
        <v>34</v>
      </c>
      <c r="B2" s="181"/>
    </row>
    <row r="3" spans="1:3" x14ac:dyDescent="0.3">
      <c r="A3" s="180" t="s">
        <v>35</v>
      </c>
      <c r="B3" s="180"/>
    </row>
    <row r="4" spans="1:3" x14ac:dyDescent="0.3">
      <c r="A4" s="180" t="s">
        <v>297</v>
      </c>
      <c r="B4" s="180"/>
    </row>
    <row r="5" spans="1:3" x14ac:dyDescent="0.3">
      <c r="A5" s="184" t="s">
        <v>36</v>
      </c>
      <c r="B5" s="184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296</v>
      </c>
    </row>
    <row r="8" spans="1:3" x14ac:dyDescent="0.3">
      <c r="A8" s="48" t="s">
        <v>55</v>
      </c>
      <c r="B8" s="49"/>
      <c r="C8" s="50"/>
    </row>
    <row r="9" spans="1:3" x14ac:dyDescent="0.3">
      <c r="A9" s="51" t="s">
        <v>56</v>
      </c>
      <c r="B9" s="52"/>
      <c r="C9" s="53">
        <v>56679700</v>
      </c>
    </row>
    <row r="10" spans="1:3" x14ac:dyDescent="0.3">
      <c r="A10" s="51" t="s">
        <v>57</v>
      </c>
      <c r="B10" s="52"/>
      <c r="C10" s="53">
        <v>-32333198</v>
      </c>
    </row>
    <row r="11" spans="1:3" x14ac:dyDescent="0.3">
      <c r="A11" s="51" t="s">
        <v>58</v>
      </c>
      <c r="B11" s="52"/>
      <c r="C11" s="53">
        <v>7859127</v>
      </c>
    </row>
    <row r="12" spans="1:3" x14ac:dyDescent="0.3">
      <c r="A12" s="51" t="s">
        <v>59</v>
      </c>
      <c r="B12" s="52"/>
      <c r="C12" s="53">
        <v>-3340685</v>
      </c>
    </row>
    <row r="13" spans="1:3" x14ac:dyDescent="0.3">
      <c r="A13" s="51" t="s">
        <v>60</v>
      </c>
      <c r="B13" s="52"/>
      <c r="C13" s="53">
        <v>4483895</v>
      </c>
    </row>
    <row r="14" spans="1:3" x14ac:dyDescent="0.3">
      <c r="A14" s="51" t="s">
        <v>61</v>
      </c>
      <c r="B14" s="52"/>
      <c r="C14" s="53">
        <v>-1784815</v>
      </c>
    </row>
    <row r="15" spans="1:3" x14ac:dyDescent="0.3">
      <c r="A15" s="51" t="s">
        <v>62</v>
      </c>
      <c r="B15" s="52"/>
      <c r="C15" s="53">
        <v>-780718</v>
      </c>
    </row>
    <row r="16" spans="1:3" ht="56.25" x14ac:dyDescent="0.3">
      <c r="A16" s="51" t="s">
        <v>63</v>
      </c>
      <c r="B16" s="52"/>
      <c r="C16" s="53">
        <v>-40895</v>
      </c>
    </row>
    <row r="17" spans="1:3" ht="37.5" x14ac:dyDescent="0.3">
      <c r="A17" s="51" t="s">
        <v>64</v>
      </c>
      <c r="B17" s="52"/>
      <c r="C17" s="53">
        <v>4560913</v>
      </c>
    </row>
    <row r="18" spans="1:3" x14ac:dyDescent="0.3">
      <c r="A18" s="51" t="s">
        <v>65</v>
      </c>
      <c r="B18" s="52"/>
      <c r="C18" s="53">
        <v>1448194</v>
      </c>
    </row>
    <row r="19" spans="1:3" ht="37.5" x14ac:dyDescent="0.3">
      <c r="A19" s="51" t="s">
        <v>66</v>
      </c>
      <c r="B19" s="52"/>
      <c r="C19" s="53">
        <v>35956</v>
      </c>
    </row>
    <row r="20" spans="1:3" ht="19.5" thickBot="1" x14ac:dyDescent="0.35">
      <c r="A20" s="73" t="s">
        <v>67</v>
      </c>
      <c r="B20" s="74"/>
      <c r="C20" s="75">
        <v>-28283642</v>
      </c>
    </row>
    <row r="21" spans="1:3" ht="38.25" thickBot="1" x14ac:dyDescent="0.35">
      <c r="A21" s="67" t="s">
        <v>68</v>
      </c>
      <c r="B21" s="68"/>
      <c r="C21" s="69">
        <v>8503832</v>
      </c>
    </row>
    <row r="22" spans="1:3" x14ac:dyDescent="0.3">
      <c r="A22" s="61" t="s">
        <v>53</v>
      </c>
      <c r="B22" s="62"/>
      <c r="C22" s="63"/>
    </row>
    <row r="23" spans="1:3" x14ac:dyDescent="0.3">
      <c r="A23" s="123" t="s">
        <v>69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70</v>
      </c>
      <c r="B25" s="52"/>
      <c r="C25" s="53">
        <v>-70875647</v>
      </c>
    </row>
    <row r="26" spans="1:3" ht="36" customHeight="1" x14ac:dyDescent="0.3">
      <c r="A26" s="51" t="s">
        <v>71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72</v>
      </c>
      <c r="B30" s="52"/>
      <c r="C30" s="53"/>
    </row>
    <row r="31" spans="1:3" x14ac:dyDescent="0.3">
      <c r="A31" s="51" t="s">
        <v>73</v>
      </c>
      <c r="B31" s="52"/>
      <c r="C31" s="53">
        <v>29466009</v>
      </c>
    </row>
    <row r="32" spans="1:3" x14ac:dyDescent="0.3">
      <c r="A32" s="51" t="s">
        <v>74</v>
      </c>
      <c r="B32" s="52"/>
      <c r="C32" s="53">
        <v>-16497596</v>
      </c>
    </row>
    <row r="33" spans="1:3" x14ac:dyDescent="0.3">
      <c r="A33" s="51" t="s">
        <v>75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99</v>
      </c>
      <c r="B35" s="57"/>
      <c r="C35" s="69">
        <v>-109170218</v>
      </c>
    </row>
    <row r="36" spans="1:3" x14ac:dyDescent="0.3">
      <c r="A36" s="61" t="s">
        <v>53</v>
      </c>
      <c r="B36" s="62"/>
      <c r="C36" s="63"/>
    </row>
    <row r="37" spans="1:3" ht="19.5" thickBot="1" x14ac:dyDescent="0.35">
      <c r="A37" s="54" t="s">
        <v>76</v>
      </c>
      <c r="B37" s="55"/>
      <c r="C37" s="56">
        <v>-980301</v>
      </c>
    </row>
    <row r="38" spans="1:3" ht="38.25" thickBot="1" x14ac:dyDescent="0.35">
      <c r="A38" s="67" t="s">
        <v>96</v>
      </c>
      <c r="B38" s="57"/>
      <c r="C38" s="69">
        <v>-110150519</v>
      </c>
    </row>
    <row r="39" spans="1:3" x14ac:dyDescent="0.3">
      <c r="A39" s="59" t="s">
        <v>53</v>
      </c>
      <c r="B39" s="49"/>
      <c r="C39" s="60"/>
    </row>
    <row r="40" spans="1:3" x14ac:dyDescent="0.3">
      <c r="A40" s="70" t="s">
        <v>77</v>
      </c>
      <c r="B40" s="52"/>
      <c r="C40" s="53"/>
    </row>
    <row r="41" spans="1:3" x14ac:dyDescent="0.3">
      <c r="A41" s="51" t="s">
        <v>290</v>
      </c>
      <c r="B41" s="52"/>
      <c r="C41" s="53">
        <v>-351464</v>
      </c>
    </row>
    <row r="42" spans="1:3" x14ac:dyDescent="0.3">
      <c r="A42" s="51" t="s">
        <v>78</v>
      </c>
      <c r="B42" s="52"/>
      <c r="C42" s="53">
        <v>0</v>
      </c>
    </row>
    <row r="43" spans="1:3" x14ac:dyDescent="0.3">
      <c r="A43" s="51" t="s">
        <v>79</v>
      </c>
      <c r="B43" s="52"/>
      <c r="C43" s="53">
        <v>-4137853438</v>
      </c>
    </row>
    <row r="44" spans="1:3" x14ac:dyDescent="0.3">
      <c r="A44" s="51" t="s">
        <v>80</v>
      </c>
      <c r="B44" s="52"/>
      <c r="C44" s="53">
        <v>3843398882</v>
      </c>
    </row>
    <row r="45" spans="1:3" ht="37.5" x14ac:dyDescent="0.3">
      <c r="A45" s="51" t="s">
        <v>81</v>
      </c>
      <c r="B45" s="52"/>
      <c r="C45" s="53">
        <v>39541</v>
      </c>
    </row>
    <row r="46" spans="1:3" x14ac:dyDescent="0.3">
      <c r="A46" s="51" t="s">
        <v>82</v>
      </c>
      <c r="B46" s="52"/>
      <c r="C46" s="53">
        <v>-798539</v>
      </c>
    </row>
    <row r="47" spans="1:3" x14ac:dyDescent="0.3">
      <c r="A47" s="51" t="s">
        <v>83</v>
      </c>
      <c r="B47" s="52"/>
      <c r="C47" s="53">
        <v>34556</v>
      </c>
    </row>
    <row r="48" spans="1:3" ht="19.5" thickBot="1" x14ac:dyDescent="0.35">
      <c r="A48" s="54" t="s">
        <v>84</v>
      </c>
      <c r="B48" s="55"/>
      <c r="C48" s="56">
        <v>657057152</v>
      </c>
    </row>
    <row r="49" spans="1:3" ht="38.25" thickBot="1" x14ac:dyDescent="0.35">
      <c r="A49" s="67" t="s">
        <v>97</v>
      </c>
      <c r="B49" s="68"/>
      <c r="C49" s="69">
        <v>361526690</v>
      </c>
    </row>
    <row r="50" spans="1:3" x14ac:dyDescent="0.3">
      <c r="A50" s="76" t="s">
        <v>53</v>
      </c>
      <c r="B50" s="77"/>
      <c r="C50" s="60"/>
    </row>
    <row r="51" spans="1:3" x14ac:dyDescent="0.3">
      <c r="A51" s="78" t="s">
        <v>85</v>
      </c>
      <c r="B51" s="52"/>
      <c r="C51" s="53"/>
    </row>
    <row r="52" spans="1:3" x14ac:dyDescent="0.3">
      <c r="A52" s="61" t="s">
        <v>86</v>
      </c>
      <c r="B52" s="62"/>
      <c r="C52" s="53">
        <v>70002175</v>
      </c>
    </row>
    <row r="53" spans="1:3" x14ac:dyDescent="0.3">
      <c r="A53" s="51" t="s">
        <v>87</v>
      </c>
      <c r="B53" s="52"/>
      <c r="C53" s="53">
        <v>407327</v>
      </c>
    </row>
    <row r="54" spans="1:3" x14ac:dyDescent="0.3">
      <c r="A54" s="51" t="s">
        <v>88</v>
      </c>
      <c r="B54" s="52"/>
      <c r="C54" s="53">
        <v>1760</v>
      </c>
    </row>
    <row r="55" spans="1:3" x14ac:dyDescent="0.3">
      <c r="A55" s="51" t="s">
        <v>89</v>
      </c>
      <c r="B55" s="52"/>
      <c r="C55" s="53">
        <v>-14776313</v>
      </c>
    </row>
    <row r="56" spans="1:3" x14ac:dyDescent="0.3">
      <c r="A56" s="51" t="s">
        <v>291</v>
      </c>
      <c r="B56" s="52"/>
      <c r="C56" s="53">
        <v>541763</v>
      </c>
    </row>
    <row r="57" spans="1:3" x14ac:dyDescent="0.3">
      <c r="A57" s="51" t="s">
        <v>90</v>
      </c>
      <c r="B57" s="52"/>
      <c r="C57" s="53">
        <v>-6998811</v>
      </c>
    </row>
    <row r="58" spans="1:3" x14ac:dyDescent="0.3">
      <c r="A58" s="71" t="s">
        <v>292</v>
      </c>
      <c r="B58" s="58"/>
      <c r="C58" s="72">
        <v>-319263</v>
      </c>
    </row>
    <row r="59" spans="1:3" ht="19.5" thickBot="1" x14ac:dyDescent="0.35">
      <c r="A59" s="71" t="s">
        <v>293</v>
      </c>
      <c r="B59" s="58"/>
      <c r="C59" s="72">
        <v>0</v>
      </c>
    </row>
    <row r="60" spans="1:3" ht="21.75" customHeight="1" thickBot="1" x14ac:dyDescent="0.35">
      <c r="A60" s="67" t="s">
        <v>98</v>
      </c>
      <c r="B60" s="68"/>
      <c r="C60" s="69">
        <v>48858638</v>
      </c>
    </row>
    <row r="61" spans="1:3" ht="37.5" x14ac:dyDescent="0.3">
      <c r="A61" s="61" t="s">
        <v>91</v>
      </c>
      <c r="B61" s="62"/>
      <c r="C61" s="63">
        <v>-6533</v>
      </c>
    </row>
    <row r="62" spans="1:3" ht="38.25" thickBot="1" x14ac:dyDescent="0.35">
      <c r="A62" s="54" t="s">
        <v>92</v>
      </c>
      <c r="B62" s="55"/>
      <c r="C62" s="56">
        <v>1472431</v>
      </c>
    </row>
    <row r="63" spans="1:3" ht="19.5" thickBot="1" x14ac:dyDescent="0.35">
      <c r="A63" s="67" t="s">
        <v>93</v>
      </c>
      <c r="B63" s="68"/>
      <c r="C63" s="69">
        <v>301700707</v>
      </c>
    </row>
    <row r="64" spans="1:3" x14ac:dyDescent="0.3">
      <c r="A64" s="61" t="s">
        <v>53</v>
      </c>
      <c r="B64" s="62"/>
      <c r="C64" s="63"/>
    </row>
    <row r="65" spans="1:3" ht="19.5" thickBot="1" x14ac:dyDescent="0.35">
      <c r="A65" s="54" t="s">
        <v>94</v>
      </c>
      <c r="B65" s="55"/>
      <c r="C65" s="56">
        <v>44155383</v>
      </c>
    </row>
    <row r="66" spans="1:3" ht="19.5" thickBot="1" x14ac:dyDescent="0.35">
      <c r="A66" s="67" t="s">
        <v>95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39</v>
      </c>
      <c r="B69" s="13"/>
      <c r="C69" s="13"/>
    </row>
    <row r="70" spans="1:3" ht="19.5" x14ac:dyDescent="0.3">
      <c r="A70" s="14"/>
      <c r="B70" s="14"/>
      <c r="C70" s="14" t="s">
        <v>53</v>
      </c>
    </row>
    <row r="71" spans="1:3" x14ac:dyDescent="0.3">
      <c r="A71" s="4" t="s">
        <v>40</v>
      </c>
      <c r="B71" s="4"/>
      <c r="C71" s="5" t="s">
        <v>41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42</v>
      </c>
      <c r="B74" s="4"/>
      <c r="C74" s="8" t="s">
        <v>43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x14ac:dyDescent="0.3">
      <c r="A3" s="181" t="s">
        <v>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 customHeight="1" x14ac:dyDescent="0.3">
      <c r="A4" s="180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8.75" customHeight="1" x14ac:dyDescent="0.3">
      <c r="A5" s="180" t="s">
        <v>297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3">
      <c r="A6" s="184" t="s">
        <v>36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101</v>
      </c>
      <c r="C8" s="16" t="s">
        <v>102</v>
      </c>
      <c r="D8" s="16" t="s">
        <v>25</v>
      </c>
      <c r="E8" s="16" t="s">
        <v>289</v>
      </c>
      <c r="F8" s="16" t="s">
        <v>103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113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48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50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105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106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51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52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107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108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109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110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114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111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112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294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295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298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39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40</v>
      </c>
      <c r="C32" s="5" t="s">
        <v>41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42</v>
      </c>
      <c r="C35" s="8" t="s">
        <v>43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115</v>
      </c>
      <c r="C3" s="98"/>
    </row>
    <row r="4" spans="2:5" x14ac:dyDescent="0.2">
      <c r="B4" s="81"/>
      <c r="C4" s="98"/>
    </row>
    <row r="5" spans="2:5" x14ac:dyDescent="0.2">
      <c r="B5" s="186"/>
      <c r="C5" s="99" t="s">
        <v>116</v>
      </c>
    </row>
    <row r="6" spans="2:5" x14ac:dyDescent="0.2">
      <c r="B6" s="186"/>
      <c r="C6" s="99" t="s">
        <v>117</v>
      </c>
    </row>
    <row r="7" spans="2:5" ht="13.5" thickBot="1" x14ac:dyDescent="0.25">
      <c r="B7" s="186"/>
      <c r="C7" s="100" t="s">
        <v>37</v>
      </c>
    </row>
    <row r="8" spans="2:5" x14ac:dyDescent="0.2">
      <c r="B8" s="101" t="s">
        <v>118</v>
      </c>
      <c r="C8" s="102">
        <v>46331876</v>
      </c>
    </row>
    <row r="9" spans="2:5" x14ac:dyDescent="0.2">
      <c r="B9" s="101" t="s">
        <v>119</v>
      </c>
      <c r="C9" s="102">
        <v>215339876</v>
      </c>
    </row>
    <row r="10" spans="2:5" x14ac:dyDescent="0.2">
      <c r="B10" s="101" t="s">
        <v>120</v>
      </c>
      <c r="C10" s="102">
        <v>3757623</v>
      </c>
    </row>
    <row r="11" spans="2:5" ht="15" x14ac:dyDescent="0.25">
      <c r="B11" s="101" t="s">
        <v>121</v>
      </c>
      <c r="C11" s="103"/>
    </row>
    <row r="12" spans="2:5" x14ac:dyDescent="0.2">
      <c r="B12" s="104" t="s">
        <v>122</v>
      </c>
      <c r="C12" s="110" t="s">
        <v>123</v>
      </c>
      <c r="E12" s="111">
        <v>6563380</v>
      </c>
    </row>
    <row r="13" spans="2:5" x14ac:dyDescent="0.2">
      <c r="B13" s="104" t="s">
        <v>124</v>
      </c>
      <c r="C13" s="110" t="s">
        <v>125</v>
      </c>
      <c r="E13" s="111">
        <v>2200622</v>
      </c>
    </row>
    <row r="14" spans="2:5" x14ac:dyDescent="0.2">
      <c r="B14" s="104" t="s">
        <v>126</v>
      </c>
      <c r="C14" s="110" t="s">
        <v>127</v>
      </c>
      <c r="E14" s="111">
        <v>12416366</v>
      </c>
    </row>
    <row r="15" spans="2:5" x14ac:dyDescent="0.2">
      <c r="B15" s="104" t="s">
        <v>128</v>
      </c>
      <c r="C15" s="110" t="s">
        <v>129</v>
      </c>
      <c r="E15" s="111">
        <v>4982377</v>
      </c>
    </row>
    <row r="16" spans="2:5" x14ac:dyDescent="0.2">
      <c r="B16" s="104" t="s">
        <v>130</v>
      </c>
      <c r="C16" s="110" t="s">
        <v>131</v>
      </c>
      <c r="E16" s="111">
        <v>271650</v>
      </c>
    </row>
    <row r="17" spans="2:5" x14ac:dyDescent="0.2">
      <c r="B17" s="104" t="s">
        <v>132</v>
      </c>
      <c r="C17" s="109">
        <v>2712379</v>
      </c>
      <c r="E17" s="111">
        <v>2712379</v>
      </c>
    </row>
    <row r="18" spans="2:5" x14ac:dyDescent="0.2">
      <c r="B18" s="101" t="s">
        <v>133</v>
      </c>
      <c r="C18" s="102">
        <v>29146774</v>
      </c>
      <c r="E18" t="b">
        <f>SUM(E12:E17)=C18</f>
        <v>1</v>
      </c>
    </row>
    <row r="19" spans="2:5" x14ac:dyDescent="0.2">
      <c r="B19" s="101" t="s">
        <v>134</v>
      </c>
      <c r="C19" s="102">
        <v>25031076</v>
      </c>
    </row>
    <row r="20" spans="2:5" ht="15" x14ac:dyDescent="0.25">
      <c r="B20" s="92" t="s">
        <v>135</v>
      </c>
      <c r="C20" s="103"/>
    </row>
    <row r="21" spans="2:5" x14ac:dyDescent="0.2">
      <c r="B21" s="104" t="s">
        <v>122</v>
      </c>
      <c r="C21" s="105" t="s">
        <v>136</v>
      </c>
      <c r="E21" s="87">
        <v>13331387</v>
      </c>
    </row>
    <row r="22" spans="2:5" x14ac:dyDescent="0.2">
      <c r="B22" s="104" t="s">
        <v>126</v>
      </c>
      <c r="C22" s="105" t="s">
        <v>137</v>
      </c>
      <c r="E22">
        <v>66</v>
      </c>
    </row>
    <row r="23" spans="2:5" x14ac:dyDescent="0.2">
      <c r="B23" s="104" t="s">
        <v>128</v>
      </c>
      <c r="C23" s="105" t="s">
        <v>138</v>
      </c>
      <c r="E23" s="87">
        <v>2294303</v>
      </c>
    </row>
    <row r="24" spans="2:5" x14ac:dyDescent="0.2">
      <c r="B24" s="104" t="s">
        <v>130</v>
      </c>
      <c r="C24" s="105" t="s">
        <v>139</v>
      </c>
      <c r="E24" s="87">
        <v>1066854</v>
      </c>
    </row>
    <row r="25" spans="2:5" x14ac:dyDescent="0.2">
      <c r="B25" s="104" t="s">
        <v>132</v>
      </c>
      <c r="C25" s="106">
        <v>3429118</v>
      </c>
      <c r="E25">
        <v>3429118</v>
      </c>
    </row>
    <row r="26" spans="2:5" x14ac:dyDescent="0.2">
      <c r="B26" s="101" t="s">
        <v>140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141</v>
      </c>
      <c r="C27" s="107">
        <v>-14995</v>
      </c>
    </row>
    <row r="28" spans="2:5" ht="13.5" thickBot="1" x14ac:dyDescent="0.25">
      <c r="B28" s="101" t="s">
        <v>142</v>
      </c>
      <c r="C28" s="107">
        <v>20915</v>
      </c>
    </row>
    <row r="29" spans="2:5" ht="13.5" thickBot="1" x14ac:dyDescent="0.25">
      <c r="B29" s="101" t="s">
        <v>143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144</v>
      </c>
      <c r="C30" s="98"/>
    </row>
    <row r="34" spans="2:4" ht="15.75" x14ac:dyDescent="0.2">
      <c r="B34" s="80" t="s">
        <v>145</v>
      </c>
    </row>
    <row r="35" spans="2:4" x14ac:dyDescent="0.2">
      <c r="B35" s="185"/>
      <c r="C35" s="84" t="s">
        <v>116</v>
      </c>
    </row>
    <row r="36" spans="2:4" x14ac:dyDescent="0.2">
      <c r="B36" s="185"/>
      <c r="C36" s="84" t="s">
        <v>117</v>
      </c>
    </row>
    <row r="37" spans="2:4" ht="13.5" thickBot="1" x14ac:dyDescent="0.25">
      <c r="B37" s="185"/>
      <c r="C37" s="85" t="s">
        <v>37</v>
      </c>
    </row>
    <row r="38" spans="2:4" ht="15" x14ac:dyDescent="0.25">
      <c r="B38" s="86" t="s">
        <v>146</v>
      </c>
      <c r="C38" s="82"/>
    </row>
    <row r="39" spans="2:4" ht="25.5" x14ac:dyDescent="0.25">
      <c r="B39" s="86" t="s">
        <v>147</v>
      </c>
      <c r="C39" s="82"/>
    </row>
    <row r="40" spans="2:4" ht="15" x14ac:dyDescent="0.25">
      <c r="B40" s="86" t="s">
        <v>148</v>
      </c>
      <c r="C40" s="82"/>
    </row>
    <row r="41" spans="2:4" x14ac:dyDescent="0.2">
      <c r="B41" s="89" t="s">
        <v>149</v>
      </c>
      <c r="C41" s="91">
        <v>82646876</v>
      </c>
    </row>
    <row r="42" spans="2:4" x14ac:dyDescent="0.2">
      <c r="B42" s="86" t="s">
        <v>150</v>
      </c>
      <c r="C42" s="88">
        <v>82646876</v>
      </c>
    </row>
    <row r="43" spans="2:4" ht="15" x14ac:dyDescent="0.25">
      <c r="B43" s="86" t="s">
        <v>151</v>
      </c>
      <c r="C43" s="83"/>
    </row>
    <row r="44" spans="2:4" x14ac:dyDescent="0.2">
      <c r="B44" s="89" t="s">
        <v>152</v>
      </c>
      <c r="C44" s="91">
        <v>3718364</v>
      </c>
    </row>
    <row r="45" spans="2:4" x14ac:dyDescent="0.2">
      <c r="B45" s="89" t="s">
        <v>153</v>
      </c>
      <c r="C45" s="91">
        <v>367655</v>
      </c>
    </row>
    <row r="46" spans="2:4" x14ac:dyDescent="0.2">
      <c r="B46" s="89" t="s">
        <v>154</v>
      </c>
      <c r="C46" s="91">
        <v>814221</v>
      </c>
    </row>
    <row r="47" spans="2:4" x14ac:dyDescent="0.2">
      <c r="B47" s="89" t="s">
        <v>155</v>
      </c>
      <c r="C47" s="91">
        <v>5028370</v>
      </c>
    </row>
    <row r="48" spans="2:4" x14ac:dyDescent="0.2">
      <c r="B48" s="86" t="s">
        <v>156</v>
      </c>
      <c r="C48" s="88">
        <v>9928610</v>
      </c>
      <c r="D48" t="b">
        <f>SUM(C44:C47)=C48</f>
        <v>1</v>
      </c>
    </row>
    <row r="49" spans="2:5" ht="15" x14ac:dyDescent="0.25">
      <c r="B49" s="86" t="s">
        <v>157</v>
      </c>
      <c r="C49" s="83"/>
    </row>
    <row r="50" spans="2:5" x14ac:dyDescent="0.2">
      <c r="B50" s="89" t="s">
        <v>158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159</v>
      </c>
      <c r="C52" s="83"/>
    </row>
    <row r="53" spans="2:5" ht="25.5" x14ac:dyDescent="0.25">
      <c r="B53" s="86" t="s">
        <v>147</v>
      </c>
      <c r="C53" s="83"/>
    </row>
    <row r="54" spans="2:5" ht="15" x14ac:dyDescent="0.25">
      <c r="B54" s="89" t="s">
        <v>160</v>
      </c>
      <c r="C54" s="83"/>
    </row>
    <row r="55" spans="2:5" x14ac:dyDescent="0.2">
      <c r="B55" s="89" t="s">
        <v>149</v>
      </c>
      <c r="C55" s="91">
        <v>33301040</v>
      </c>
    </row>
    <row r="56" spans="2:5" ht="13.5" thickBot="1" x14ac:dyDescent="0.25">
      <c r="B56" s="86" t="s">
        <v>150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161</v>
      </c>
    </row>
    <row r="63" spans="2:5" x14ac:dyDescent="0.2">
      <c r="B63" s="187"/>
      <c r="C63" s="84" t="s">
        <v>116</v>
      </c>
    </row>
    <row r="64" spans="2:5" x14ac:dyDescent="0.2">
      <c r="B64" s="187"/>
      <c r="C64" s="84" t="s">
        <v>117</v>
      </c>
    </row>
    <row r="65" spans="2:5" ht="13.5" thickBot="1" x14ac:dyDescent="0.25">
      <c r="B65" s="187"/>
      <c r="C65" s="85" t="s">
        <v>37</v>
      </c>
    </row>
    <row r="66" spans="2:5" ht="25.5" x14ac:dyDescent="0.2">
      <c r="B66" s="89" t="s">
        <v>162</v>
      </c>
      <c r="C66" s="91">
        <v>111084816</v>
      </c>
    </row>
    <row r="67" spans="2:5" ht="26.25" thickBot="1" x14ac:dyDescent="0.25">
      <c r="B67" s="89" t="s">
        <v>163</v>
      </c>
      <c r="C67" s="91">
        <v>88168779</v>
      </c>
    </row>
    <row r="68" spans="2:5" ht="13.5" thickBot="1" x14ac:dyDescent="0.25">
      <c r="B68" s="86" t="s">
        <v>164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5"/>
      <c r="C70" s="84" t="s">
        <v>116</v>
      </c>
    </row>
    <row r="71" spans="2:5" x14ac:dyDescent="0.2">
      <c r="B71" s="185"/>
      <c r="C71" s="84" t="s">
        <v>117</v>
      </c>
    </row>
    <row r="72" spans="2:5" ht="13.5" thickBot="1" x14ac:dyDescent="0.25">
      <c r="B72" s="185"/>
      <c r="C72" s="85" t="s">
        <v>37</v>
      </c>
    </row>
    <row r="73" spans="2:5" ht="15" x14ac:dyDescent="0.25">
      <c r="B73" s="86" t="s">
        <v>165</v>
      </c>
      <c r="C73" s="83"/>
    </row>
    <row r="74" spans="2:5" x14ac:dyDescent="0.2">
      <c r="B74" s="89" t="s">
        <v>166</v>
      </c>
      <c r="C74" s="91">
        <v>286399792</v>
      </c>
    </row>
    <row r="75" spans="2:5" x14ac:dyDescent="0.2">
      <c r="B75" s="89" t="s">
        <v>167</v>
      </c>
      <c r="C75" s="91">
        <v>584450087</v>
      </c>
    </row>
    <row r="76" spans="2:5" x14ac:dyDescent="0.2">
      <c r="B76" s="86" t="s">
        <v>168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169</v>
      </c>
      <c r="C78" s="83"/>
    </row>
    <row r="79" spans="2:5" x14ac:dyDescent="0.2">
      <c r="B79" s="89" t="s">
        <v>170</v>
      </c>
      <c r="C79" s="91">
        <v>31527685</v>
      </c>
    </row>
    <row r="80" spans="2:5" x14ac:dyDescent="0.2">
      <c r="B80" s="89" t="s">
        <v>171</v>
      </c>
      <c r="C80" s="91">
        <v>27322737</v>
      </c>
    </row>
    <row r="81" spans="2:4" x14ac:dyDescent="0.2">
      <c r="B81" s="89" t="s">
        <v>172</v>
      </c>
      <c r="C81" s="91">
        <v>6886058</v>
      </c>
    </row>
    <row r="82" spans="2:4" x14ac:dyDescent="0.2">
      <c r="B82" s="89" t="s">
        <v>173</v>
      </c>
      <c r="C82" s="91">
        <v>2089441</v>
      </c>
    </row>
    <row r="83" spans="2:4" x14ac:dyDescent="0.2">
      <c r="B83" s="89" t="s">
        <v>174</v>
      </c>
      <c r="C83" s="91">
        <v>571001</v>
      </c>
    </row>
    <row r="84" spans="2:4" x14ac:dyDescent="0.2">
      <c r="B84" s="86" t="s">
        <v>175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176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177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178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179</v>
      </c>
    </row>
    <row r="94" spans="2:4" x14ac:dyDescent="0.2">
      <c r="B94" s="185"/>
      <c r="C94" s="84" t="s">
        <v>116</v>
      </c>
    </row>
    <row r="95" spans="2:4" x14ac:dyDescent="0.2">
      <c r="B95" s="185"/>
      <c r="C95" s="84" t="s">
        <v>117</v>
      </c>
    </row>
    <row r="96" spans="2:4" ht="13.5" thickBot="1" x14ac:dyDescent="0.25">
      <c r="B96" s="185"/>
      <c r="C96" s="85" t="s">
        <v>37</v>
      </c>
    </row>
    <row r="97" spans="2:5" ht="15" x14ac:dyDescent="0.25">
      <c r="B97" s="86" t="s">
        <v>146</v>
      </c>
      <c r="C97" s="82"/>
    </row>
    <row r="98" spans="2:5" ht="25.5" x14ac:dyDescent="0.25">
      <c r="B98" s="86" t="s">
        <v>147</v>
      </c>
      <c r="C98" s="82"/>
    </row>
    <row r="99" spans="2:5" ht="15" x14ac:dyDescent="0.25">
      <c r="B99" s="86" t="s">
        <v>148</v>
      </c>
      <c r="C99" s="82"/>
    </row>
    <row r="100" spans="2:5" ht="25.5" x14ac:dyDescent="0.2">
      <c r="B100" s="89" t="s">
        <v>180</v>
      </c>
      <c r="C100" s="91">
        <v>16888263</v>
      </c>
    </row>
    <row r="101" spans="2:5" x14ac:dyDescent="0.2">
      <c r="B101" s="89" t="s">
        <v>149</v>
      </c>
      <c r="C101" s="91">
        <v>469220550</v>
      </c>
    </row>
    <row r="102" spans="2:5" x14ac:dyDescent="0.2">
      <c r="B102" s="86" t="s">
        <v>150</v>
      </c>
      <c r="C102" s="88">
        <v>486108813</v>
      </c>
      <c r="D102" t="b">
        <f>C100+C101=C102</f>
        <v>1</v>
      </c>
    </row>
    <row r="103" spans="2:5" x14ac:dyDescent="0.2">
      <c r="B103" s="89" t="s">
        <v>141</v>
      </c>
      <c r="C103" s="91">
        <v>-103572</v>
      </c>
    </row>
    <row r="104" spans="2:5" ht="25.5" x14ac:dyDescent="0.2">
      <c r="B104" s="86" t="s">
        <v>181</v>
      </c>
      <c r="C104" s="88">
        <v>486005241</v>
      </c>
      <c r="D104" t="b">
        <f>C102+C103=C104</f>
        <v>1</v>
      </c>
    </row>
    <row r="105" spans="2:5" ht="15" x14ac:dyDescent="0.25">
      <c r="B105" s="86" t="s">
        <v>151</v>
      </c>
      <c r="C105" s="83"/>
    </row>
    <row r="106" spans="2:5" x14ac:dyDescent="0.2">
      <c r="B106" s="89" t="s">
        <v>153</v>
      </c>
      <c r="C106" s="91">
        <v>254292</v>
      </c>
    </row>
    <row r="107" spans="2:5" x14ac:dyDescent="0.2">
      <c r="B107" s="89" t="s">
        <v>154</v>
      </c>
      <c r="C107" s="91">
        <v>5649</v>
      </c>
    </row>
    <row r="108" spans="2:5" x14ac:dyDescent="0.2">
      <c r="B108" s="89" t="s">
        <v>155</v>
      </c>
      <c r="C108" s="91">
        <v>3401972</v>
      </c>
    </row>
    <row r="109" spans="2:5" x14ac:dyDescent="0.2">
      <c r="B109" s="86" t="s">
        <v>156</v>
      </c>
      <c r="C109" s="88">
        <v>3661913</v>
      </c>
      <c r="D109" t="b">
        <f>C106+C107+C108=C109</f>
        <v>1</v>
      </c>
    </row>
    <row r="110" spans="2:5" x14ac:dyDescent="0.2">
      <c r="B110" s="89" t="s">
        <v>141</v>
      </c>
      <c r="C110" s="91">
        <v>-1884296</v>
      </c>
    </row>
    <row r="111" spans="2:5" ht="26.25" thickBot="1" x14ac:dyDescent="0.25">
      <c r="B111" s="86" t="s">
        <v>182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183</v>
      </c>
    </row>
    <row r="117" spans="2:5" x14ac:dyDescent="0.2">
      <c r="B117" s="185"/>
      <c r="C117" s="84" t="s">
        <v>116</v>
      </c>
    </row>
    <row r="118" spans="2:5" x14ac:dyDescent="0.2">
      <c r="B118" s="185"/>
      <c r="C118" s="84" t="s">
        <v>117</v>
      </c>
    </row>
    <row r="119" spans="2:5" ht="13.5" thickBot="1" x14ac:dyDescent="0.25">
      <c r="B119" s="185"/>
      <c r="C119" s="85" t="s">
        <v>37</v>
      </c>
    </row>
    <row r="120" spans="2:5" x14ac:dyDescent="0.2">
      <c r="B120" s="86" t="s">
        <v>184</v>
      </c>
      <c r="C120" s="88">
        <v>49686051</v>
      </c>
    </row>
    <row r="121" spans="2:5" x14ac:dyDescent="0.2">
      <c r="B121" s="89" t="s">
        <v>185</v>
      </c>
      <c r="C121" s="91">
        <v>-18258988</v>
      </c>
    </row>
    <row r="122" spans="2:5" x14ac:dyDescent="0.2">
      <c r="B122" s="86" t="s">
        <v>186</v>
      </c>
      <c r="C122" s="88">
        <v>5627638</v>
      </c>
    </row>
    <row r="123" spans="2:5" ht="13.5" thickBot="1" x14ac:dyDescent="0.25">
      <c r="B123" s="89" t="s">
        <v>185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187</v>
      </c>
    </row>
    <row r="129" spans="2:4" x14ac:dyDescent="0.2">
      <c r="B129" s="185"/>
      <c r="C129" s="84" t="s">
        <v>116</v>
      </c>
    </row>
    <row r="130" spans="2:4" x14ac:dyDescent="0.2">
      <c r="B130" s="185"/>
      <c r="C130" s="84" t="s">
        <v>117</v>
      </c>
    </row>
    <row r="131" spans="2:4" ht="13.5" thickBot="1" x14ac:dyDescent="0.25">
      <c r="B131" s="185"/>
      <c r="C131" s="85" t="s">
        <v>37</v>
      </c>
    </row>
    <row r="132" spans="2:4" ht="25.5" x14ac:dyDescent="0.2">
      <c r="B132" s="115" t="s">
        <v>188</v>
      </c>
      <c r="C132" s="91">
        <v>13069714</v>
      </c>
    </row>
    <row r="133" spans="2:4" x14ac:dyDescent="0.2">
      <c r="B133" s="115" t="s">
        <v>189</v>
      </c>
      <c r="C133" s="91">
        <v>3066678</v>
      </c>
    </row>
    <row r="134" spans="2:4" x14ac:dyDescent="0.2">
      <c r="B134" s="115" t="s">
        <v>190</v>
      </c>
      <c r="C134" s="91">
        <v>306572</v>
      </c>
    </row>
    <row r="135" spans="2:4" x14ac:dyDescent="0.2">
      <c r="B135" s="115" t="s">
        <v>191</v>
      </c>
      <c r="C135" s="91">
        <v>217209</v>
      </c>
    </row>
    <row r="136" spans="2:4" x14ac:dyDescent="0.2">
      <c r="B136" s="115" t="s">
        <v>192</v>
      </c>
      <c r="C136" s="91">
        <v>179085</v>
      </c>
    </row>
    <row r="137" spans="2:4" x14ac:dyDescent="0.2">
      <c r="B137" s="115" t="s">
        <v>193</v>
      </c>
      <c r="C137" s="91">
        <v>14749</v>
      </c>
    </row>
    <row r="138" spans="2:4" x14ac:dyDescent="0.2">
      <c r="B138" s="115" t="s">
        <v>194</v>
      </c>
      <c r="C138" s="91">
        <v>17224999</v>
      </c>
    </row>
    <row r="139" spans="2:4" ht="13.5" thickBot="1" x14ac:dyDescent="0.25">
      <c r="B139" s="115" t="s">
        <v>195</v>
      </c>
      <c r="C139" s="91">
        <v>-11258792</v>
      </c>
    </row>
    <row r="140" spans="2:4" ht="13.5" thickBot="1" x14ac:dyDescent="0.25">
      <c r="B140" s="96" t="s">
        <v>196</v>
      </c>
      <c r="C140" s="116">
        <v>22820214</v>
      </c>
      <c r="D140" t="b">
        <f>SUM(C132:C139)=C140</f>
        <v>1</v>
      </c>
    </row>
    <row r="141" spans="2:4" x14ac:dyDescent="0.2">
      <c r="B141" s="115" t="s">
        <v>197</v>
      </c>
      <c r="C141" s="91">
        <v>6365642</v>
      </c>
    </row>
    <row r="142" spans="2:4" x14ac:dyDescent="0.2">
      <c r="B142" s="115" t="s">
        <v>198</v>
      </c>
      <c r="C142" s="91">
        <v>2672542</v>
      </c>
    </row>
    <row r="143" spans="2:4" x14ac:dyDescent="0.2">
      <c r="B143" s="115" t="s">
        <v>199</v>
      </c>
      <c r="C143" s="91">
        <v>1428257</v>
      </c>
    </row>
    <row r="144" spans="2:4" x14ac:dyDescent="0.2">
      <c r="B144" s="115" t="s">
        <v>200</v>
      </c>
      <c r="C144" s="91">
        <v>1236716</v>
      </c>
    </row>
    <row r="145" spans="2:5" x14ac:dyDescent="0.2">
      <c r="B145" s="115" t="s">
        <v>201</v>
      </c>
      <c r="C145" s="91">
        <v>232272</v>
      </c>
    </row>
    <row r="146" spans="2:5" x14ac:dyDescent="0.2">
      <c r="B146" s="115" t="s">
        <v>194</v>
      </c>
      <c r="C146" s="91">
        <v>255428</v>
      </c>
    </row>
    <row r="147" spans="2:5" ht="13.5" thickBot="1" x14ac:dyDescent="0.25">
      <c r="B147" s="115" t="s">
        <v>195</v>
      </c>
      <c r="C147" s="91">
        <v>-8371110</v>
      </c>
    </row>
    <row r="148" spans="2:5" ht="13.5" thickBot="1" x14ac:dyDescent="0.25">
      <c r="B148" s="96" t="s">
        <v>202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203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204</v>
      </c>
    </row>
    <row r="154" spans="2:5" x14ac:dyDescent="0.2">
      <c r="B154" s="185"/>
      <c r="C154" s="84" t="s">
        <v>116</v>
      </c>
    </row>
    <row r="155" spans="2:5" x14ac:dyDescent="0.2">
      <c r="B155" s="185"/>
      <c r="C155" s="84" t="s">
        <v>117</v>
      </c>
    </row>
    <row r="156" spans="2:5" ht="13.5" thickBot="1" x14ac:dyDescent="0.25">
      <c r="B156" s="185"/>
      <c r="C156" s="85" t="s">
        <v>37</v>
      </c>
    </row>
    <row r="157" spans="2:5" x14ac:dyDescent="0.2">
      <c r="B157" s="115" t="s">
        <v>205</v>
      </c>
      <c r="C157" s="91">
        <v>13980802</v>
      </c>
    </row>
    <row r="158" spans="2:5" x14ac:dyDescent="0.2">
      <c r="B158" s="115" t="s">
        <v>206</v>
      </c>
      <c r="C158" s="91">
        <v>649642</v>
      </c>
    </row>
    <row r="159" spans="2:5" ht="13.5" thickBot="1" x14ac:dyDescent="0.25">
      <c r="B159" s="115" t="s">
        <v>207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208</v>
      </c>
    </row>
    <row r="165" spans="2:5" x14ac:dyDescent="0.2">
      <c r="B165" s="185"/>
      <c r="C165" s="84" t="s">
        <v>116</v>
      </c>
    </row>
    <row r="166" spans="2:5" x14ac:dyDescent="0.2">
      <c r="B166" s="185"/>
      <c r="C166" s="84" t="s">
        <v>117</v>
      </c>
    </row>
    <row r="167" spans="2:5" ht="13.5" thickBot="1" x14ac:dyDescent="0.25">
      <c r="B167" s="185"/>
      <c r="C167" s="85" t="s">
        <v>37</v>
      </c>
    </row>
    <row r="168" spans="2:5" ht="15" x14ac:dyDescent="0.25">
      <c r="B168" s="115" t="s">
        <v>209</v>
      </c>
      <c r="C168" s="83"/>
    </row>
    <row r="169" spans="2:5" x14ac:dyDescent="0.2">
      <c r="B169" s="115" t="s">
        <v>210</v>
      </c>
      <c r="C169" s="91">
        <v>64160993</v>
      </c>
    </row>
    <row r="170" spans="2:5" x14ac:dyDescent="0.2">
      <c r="B170" s="115" t="s">
        <v>211</v>
      </c>
      <c r="C170" s="91">
        <v>17900467</v>
      </c>
    </row>
    <row r="171" spans="2:5" x14ac:dyDescent="0.2">
      <c r="B171" s="115" t="s">
        <v>212</v>
      </c>
      <c r="C171" s="90">
        <v>104</v>
      </c>
    </row>
    <row r="172" spans="2:5" ht="15" x14ac:dyDescent="0.25">
      <c r="B172" s="115" t="s">
        <v>206</v>
      </c>
      <c r="C172" s="83"/>
    </row>
    <row r="173" spans="2:5" x14ac:dyDescent="0.2">
      <c r="B173" s="115" t="s">
        <v>210</v>
      </c>
      <c r="C173" s="91">
        <v>228449246</v>
      </c>
    </row>
    <row r="174" spans="2:5" x14ac:dyDescent="0.2">
      <c r="B174" s="115" t="s">
        <v>211</v>
      </c>
      <c r="C174" s="91">
        <v>435192275</v>
      </c>
    </row>
    <row r="175" spans="2:5" ht="13.5" thickBot="1" x14ac:dyDescent="0.25">
      <c r="B175" s="115" t="s">
        <v>212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213</v>
      </c>
    </row>
    <row r="181" spans="2:5" x14ac:dyDescent="0.2">
      <c r="B181" s="185"/>
      <c r="C181" s="84" t="s">
        <v>116</v>
      </c>
    </row>
    <row r="182" spans="2:5" x14ac:dyDescent="0.2">
      <c r="B182" s="185"/>
      <c r="C182" s="84" t="s">
        <v>117</v>
      </c>
    </row>
    <row r="183" spans="2:5" ht="13.5" thickBot="1" x14ac:dyDescent="0.25">
      <c r="B183" s="185"/>
      <c r="C183" s="85" t="s">
        <v>37</v>
      </c>
    </row>
    <row r="184" spans="2:5" x14ac:dyDescent="0.2">
      <c r="B184" s="115" t="s">
        <v>214</v>
      </c>
      <c r="C184" s="91">
        <v>622317675</v>
      </c>
    </row>
    <row r="185" spans="2:5" x14ac:dyDescent="0.2">
      <c r="B185" s="115" t="s">
        <v>215</v>
      </c>
      <c r="C185" s="91">
        <v>-481920434</v>
      </c>
    </row>
    <row r="186" spans="2:5" ht="13.5" thickBot="1" x14ac:dyDescent="0.25">
      <c r="B186" s="115" t="s">
        <v>216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217</v>
      </c>
    </row>
    <row r="192" spans="2:5" x14ac:dyDescent="0.2">
      <c r="B192" s="185"/>
      <c r="C192" s="84" t="s">
        <v>116</v>
      </c>
    </row>
    <row r="193" spans="2:5" x14ac:dyDescent="0.2">
      <c r="B193" s="185"/>
      <c r="C193" s="84" t="s">
        <v>117</v>
      </c>
    </row>
    <row r="194" spans="2:5" ht="13.5" thickBot="1" x14ac:dyDescent="0.25">
      <c r="B194" s="185"/>
      <c r="C194" s="85" t="s">
        <v>37</v>
      </c>
    </row>
    <row r="195" spans="2:5" ht="15" x14ac:dyDescent="0.25">
      <c r="B195" s="96" t="s">
        <v>218</v>
      </c>
      <c r="C195" s="83"/>
    </row>
    <row r="196" spans="2:5" x14ac:dyDescent="0.2">
      <c r="B196" s="118" t="s">
        <v>214</v>
      </c>
      <c r="C196" s="91">
        <v>143558422</v>
      </c>
    </row>
    <row r="197" spans="2:5" x14ac:dyDescent="0.2">
      <c r="B197" s="118" t="s">
        <v>215</v>
      </c>
      <c r="C197" s="91">
        <v>-63237303</v>
      </c>
    </row>
    <row r="198" spans="2:5" x14ac:dyDescent="0.2">
      <c r="B198" s="118" t="s">
        <v>216</v>
      </c>
      <c r="C198" s="91">
        <v>3499648</v>
      </c>
    </row>
    <row r="199" spans="2:5" ht="13.5" thickBot="1" x14ac:dyDescent="0.25">
      <c r="B199" s="96" t="s">
        <v>219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220</v>
      </c>
    </row>
    <row r="206" spans="2:5" x14ac:dyDescent="0.2">
      <c r="B206" s="185"/>
      <c r="C206" s="84" t="s">
        <v>116</v>
      </c>
    </row>
    <row r="207" spans="2:5" x14ac:dyDescent="0.2">
      <c r="B207" s="185"/>
      <c r="C207" s="84" t="s">
        <v>117</v>
      </c>
    </row>
    <row r="208" spans="2:5" ht="13.5" thickBot="1" x14ac:dyDescent="0.25">
      <c r="B208" s="185"/>
      <c r="C208" s="85" t="s">
        <v>37</v>
      </c>
    </row>
    <row r="209" spans="2:5" ht="25.5" x14ac:dyDescent="0.2">
      <c r="B209" s="115" t="s">
        <v>221</v>
      </c>
      <c r="C209" s="91">
        <v>1474767</v>
      </c>
    </row>
    <row r="210" spans="2:5" x14ac:dyDescent="0.2">
      <c r="B210" s="115" t="s">
        <v>222</v>
      </c>
      <c r="C210" s="91">
        <v>1392</v>
      </c>
    </row>
    <row r="211" spans="2:5" ht="13.5" thickBot="1" x14ac:dyDescent="0.25">
      <c r="B211" s="115" t="s">
        <v>223</v>
      </c>
      <c r="C211" s="91">
        <v>10483237</v>
      </c>
    </row>
    <row r="212" spans="2:5" ht="13.5" thickBot="1" x14ac:dyDescent="0.25">
      <c r="B212" s="96" t="s">
        <v>224</v>
      </c>
      <c r="C212" s="116">
        <v>11959396</v>
      </c>
      <c r="D212" t="b">
        <f>C209+C210+C211=C212</f>
        <v>1</v>
      </c>
    </row>
    <row r="213" spans="2:5" x14ac:dyDescent="0.2">
      <c r="B213" s="115" t="s">
        <v>225</v>
      </c>
      <c r="C213" s="91">
        <v>8396907</v>
      </c>
    </row>
    <row r="214" spans="2:5" x14ac:dyDescent="0.2">
      <c r="B214" s="115" t="s">
        <v>226</v>
      </c>
      <c r="C214" s="91">
        <v>3027439</v>
      </c>
    </row>
    <row r="215" spans="2:5" x14ac:dyDescent="0.2">
      <c r="B215" s="115" t="s">
        <v>227</v>
      </c>
      <c r="C215" s="91">
        <v>731024</v>
      </c>
    </row>
    <row r="216" spans="2:5" x14ac:dyDescent="0.2">
      <c r="B216" s="115" t="s">
        <v>228</v>
      </c>
      <c r="C216" s="91">
        <v>672575</v>
      </c>
    </row>
    <row r="217" spans="2:5" x14ac:dyDescent="0.2">
      <c r="B217" s="115" t="s">
        <v>229</v>
      </c>
      <c r="C217" s="91">
        <v>21712</v>
      </c>
    </row>
    <row r="218" spans="2:5" ht="13.5" thickBot="1" x14ac:dyDescent="0.25">
      <c r="B218" s="115" t="s">
        <v>230</v>
      </c>
      <c r="C218" s="91">
        <v>3136957</v>
      </c>
    </row>
    <row r="219" spans="2:5" ht="13.5" thickBot="1" x14ac:dyDescent="0.25">
      <c r="B219" s="96" t="s">
        <v>231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232</v>
      </c>
      <c r="C220" s="94">
        <v>27946010</v>
      </c>
      <c r="D220" t="b">
        <f>C220=ф1!B30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233</v>
      </c>
    </row>
    <row r="227" spans="2:4" ht="25.5" x14ac:dyDescent="0.2">
      <c r="B227" s="187"/>
      <c r="C227" s="84" t="s">
        <v>234</v>
      </c>
    </row>
    <row r="228" spans="2:4" x14ac:dyDescent="0.2">
      <c r="B228" s="187"/>
      <c r="C228" s="84" t="s">
        <v>235</v>
      </c>
    </row>
    <row r="229" spans="2:4" x14ac:dyDescent="0.2">
      <c r="B229" s="187"/>
      <c r="C229" s="84" t="s">
        <v>117</v>
      </c>
    </row>
    <row r="230" spans="2:4" ht="13.5" thickBot="1" x14ac:dyDescent="0.25">
      <c r="B230" s="187"/>
      <c r="C230" s="85" t="s">
        <v>37</v>
      </c>
    </row>
    <row r="231" spans="2:4" x14ac:dyDescent="0.2">
      <c r="B231" s="115" t="s">
        <v>236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237</v>
      </c>
      <c r="C232" s="106">
        <v>7055270</v>
      </c>
    </row>
    <row r="233" spans="2:4" ht="26.25" thickBot="1" x14ac:dyDescent="0.25">
      <c r="B233" s="96" t="s">
        <v>238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227:B230"/>
    <mergeCell ref="B129:B131"/>
    <mergeCell ref="B154:B156"/>
    <mergeCell ref="B165:B167"/>
    <mergeCell ref="B181:B183"/>
    <mergeCell ref="B192:B194"/>
    <mergeCell ref="B206:B208"/>
    <mergeCell ref="B117:B119"/>
    <mergeCell ref="B5:B7"/>
    <mergeCell ref="B35:B37"/>
    <mergeCell ref="B63:B65"/>
    <mergeCell ref="B70:B72"/>
    <mergeCell ref="B94:B96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239</v>
      </c>
      <c r="C3" s="98"/>
    </row>
    <row r="4" spans="2:3" x14ac:dyDescent="0.2">
      <c r="B4" s="186"/>
      <c r="C4" s="99" t="s">
        <v>234</v>
      </c>
    </row>
    <row r="5" spans="2:3" x14ac:dyDescent="0.2">
      <c r="B5" s="186"/>
      <c r="C5" s="99" t="s">
        <v>235</v>
      </c>
    </row>
    <row r="6" spans="2:3" x14ac:dyDescent="0.2">
      <c r="B6" s="186"/>
      <c r="C6" s="99" t="s">
        <v>117</v>
      </c>
    </row>
    <row r="7" spans="2:3" ht="13.5" thickBot="1" x14ac:dyDescent="0.25">
      <c r="B7" s="186"/>
      <c r="C7" s="100" t="s">
        <v>37</v>
      </c>
    </row>
    <row r="8" spans="2:3" ht="15" x14ac:dyDescent="0.25">
      <c r="B8" s="92" t="s">
        <v>44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240</v>
      </c>
      <c r="C10" s="106">
        <v>16700340</v>
      </c>
    </row>
    <row r="11" spans="2:3" x14ac:dyDescent="0.2">
      <c r="B11" s="120" t="s">
        <v>241</v>
      </c>
      <c r="C11" s="106">
        <v>3815610</v>
      </c>
    </row>
    <row r="12" spans="2:3" x14ac:dyDescent="0.2">
      <c r="B12" s="120" t="s">
        <v>242</v>
      </c>
      <c r="C12" s="106">
        <v>2671343</v>
      </c>
    </row>
    <row r="13" spans="2:3" x14ac:dyDescent="0.2">
      <c r="B13" s="120" t="s">
        <v>243</v>
      </c>
      <c r="C13" s="106">
        <v>1596397</v>
      </c>
    </row>
    <row r="14" spans="2:3" x14ac:dyDescent="0.2">
      <c r="B14" s="120" t="s">
        <v>244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45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245</v>
      </c>
      <c r="C22" s="106">
        <v>-1289665</v>
      </c>
    </row>
    <row r="23" spans="2:6" x14ac:dyDescent="0.2">
      <c r="B23" s="120" t="s">
        <v>246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247</v>
      </c>
    </row>
    <row r="31" spans="2:6" ht="25.5" x14ac:dyDescent="0.2">
      <c r="B31" s="185"/>
      <c r="C31" s="84" t="s">
        <v>234</v>
      </c>
    </row>
    <row r="32" spans="2:6" x14ac:dyDescent="0.2">
      <c r="B32" s="185"/>
      <c r="C32" s="84" t="s">
        <v>235</v>
      </c>
    </row>
    <row r="33" spans="2:3" x14ac:dyDescent="0.2">
      <c r="B33" s="185"/>
      <c r="C33" s="84" t="s">
        <v>117</v>
      </c>
    </row>
    <row r="34" spans="2:3" ht="13.5" thickBot="1" x14ac:dyDescent="0.25">
      <c r="B34" s="185"/>
      <c r="C34" s="85" t="s">
        <v>37</v>
      </c>
    </row>
    <row r="35" spans="2:3" ht="15" x14ac:dyDescent="0.25">
      <c r="B35" s="92" t="s">
        <v>46</v>
      </c>
      <c r="C35" s="83"/>
    </row>
    <row r="36" spans="2:3" x14ac:dyDescent="0.2">
      <c r="B36" s="120" t="s">
        <v>248</v>
      </c>
      <c r="C36" s="91">
        <v>1502590</v>
      </c>
    </row>
    <row r="37" spans="2:3" x14ac:dyDescent="0.2">
      <c r="B37" s="115" t="s">
        <v>249</v>
      </c>
      <c r="C37" s="91">
        <v>610560</v>
      </c>
    </row>
    <row r="38" spans="2:3" x14ac:dyDescent="0.2">
      <c r="B38" s="115" t="s">
        <v>250</v>
      </c>
      <c r="C38" s="91">
        <v>543940</v>
      </c>
    </row>
    <row r="39" spans="2:3" x14ac:dyDescent="0.2">
      <c r="B39" s="115" t="s">
        <v>251</v>
      </c>
      <c r="C39" s="91">
        <v>462887</v>
      </c>
    </row>
    <row r="40" spans="2:3" x14ac:dyDescent="0.2">
      <c r="B40" s="115" t="s">
        <v>252</v>
      </c>
      <c r="C40" s="91">
        <v>359165</v>
      </c>
    </row>
    <row r="41" spans="2:3" x14ac:dyDescent="0.2">
      <c r="B41" s="120" t="s">
        <v>253</v>
      </c>
      <c r="C41" s="91">
        <v>219551</v>
      </c>
    </row>
    <row r="42" spans="2:3" x14ac:dyDescent="0.2">
      <c r="B42" s="115" t="s">
        <v>254</v>
      </c>
      <c r="C42" s="91">
        <v>172320</v>
      </c>
    </row>
    <row r="43" spans="2:3" x14ac:dyDescent="0.2">
      <c r="B43" s="115" t="s">
        <v>255</v>
      </c>
      <c r="C43" s="91">
        <v>164399</v>
      </c>
    </row>
    <row r="44" spans="2:3" x14ac:dyDescent="0.2">
      <c r="B44" s="115" t="s">
        <v>256</v>
      </c>
      <c r="C44" s="91">
        <v>104224</v>
      </c>
    </row>
    <row r="45" spans="2:3" x14ac:dyDescent="0.2">
      <c r="B45" s="120" t="s">
        <v>257</v>
      </c>
      <c r="C45" s="91">
        <v>81097</v>
      </c>
    </row>
    <row r="46" spans="2:3" x14ac:dyDescent="0.2">
      <c r="B46" s="115" t="s">
        <v>258</v>
      </c>
      <c r="C46" s="91">
        <v>36046</v>
      </c>
    </row>
    <row r="47" spans="2:3" x14ac:dyDescent="0.2">
      <c r="B47" s="115" t="s">
        <v>259</v>
      </c>
      <c r="C47" s="91">
        <v>6035</v>
      </c>
    </row>
    <row r="48" spans="2:3" x14ac:dyDescent="0.2">
      <c r="B48" s="115" t="s">
        <v>260</v>
      </c>
      <c r="C48" s="91">
        <v>3046</v>
      </c>
    </row>
    <row r="49" spans="2:5" ht="13.5" thickBot="1" x14ac:dyDescent="0.25">
      <c r="B49" s="115" t="s">
        <v>194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47</v>
      </c>
      <c r="C51" s="83"/>
    </row>
    <row r="52" spans="2:5" x14ac:dyDescent="0.2">
      <c r="B52" s="120" t="s">
        <v>251</v>
      </c>
      <c r="C52" s="91">
        <v>-632776</v>
      </c>
    </row>
    <row r="53" spans="2:5" x14ac:dyDescent="0.2">
      <c r="B53" s="120" t="s">
        <v>261</v>
      </c>
      <c r="C53" s="91">
        <v>-429008</v>
      </c>
    </row>
    <row r="54" spans="2:5" x14ac:dyDescent="0.2">
      <c r="B54" s="120" t="s">
        <v>255</v>
      </c>
      <c r="C54" s="91">
        <v>-165377</v>
      </c>
    </row>
    <row r="55" spans="2:5" x14ac:dyDescent="0.2">
      <c r="B55" s="120" t="s">
        <v>262</v>
      </c>
      <c r="C55" s="91">
        <v>-148802</v>
      </c>
    </row>
    <row r="56" spans="2:5" x14ac:dyDescent="0.2">
      <c r="B56" s="120" t="s">
        <v>263</v>
      </c>
      <c r="C56" s="91">
        <v>-118831</v>
      </c>
    </row>
    <row r="57" spans="2:5" x14ac:dyDescent="0.2">
      <c r="B57" s="120" t="s">
        <v>260</v>
      </c>
      <c r="C57" s="91">
        <v>-86830</v>
      </c>
    </row>
    <row r="58" spans="2:5" x14ac:dyDescent="0.2">
      <c r="B58" s="120" t="s">
        <v>248</v>
      </c>
      <c r="C58" s="91">
        <v>-65872</v>
      </c>
    </row>
    <row r="59" spans="2:5" x14ac:dyDescent="0.2">
      <c r="B59" s="120" t="s">
        <v>264</v>
      </c>
      <c r="C59" s="91">
        <v>-12240</v>
      </c>
    </row>
    <row r="60" spans="2:5" x14ac:dyDescent="0.2">
      <c r="B60" s="120" t="s">
        <v>265</v>
      </c>
      <c r="C60" s="91">
        <v>-3114</v>
      </c>
    </row>
    <row r="61" spans="2:5" ht="13.5" thickBot="1" x14ac:dyDescent="0.25">
      <c r="B61" s="120" t="s">
        <v>194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266</v>
      </c>
    </row>
    <row r="67" spans="2:5" ht="25.5" x14ac:dyDescent="0.2">
      <c r="B67" s="185"/>
      <c r="C67" s="84" t="s">
        <v>234</v>
      </c>
    </row>
    <row r="68" spans="2:5" x14ac:dyDescent="0.2">
      <c r="B68" s="185"/>
      <c r="C68" s="84" t="s">
        <v>235</v>
      </c>
    </row>
    <row r="69" spans="2:5" x14ac:dyDescent="0.2">
      <c r="B69" s="185"/>
      <c r="C69" s="84" t="s">
        <v>117</v>
      </c>
    </row>
    <row r="70" spans="2:5" ht="13.5" thickBot="1" x14ac:dyDescent="0.25">
      <c r="B70" s="185"/>
      <c r="C70" s="85" t="s">
        <v>37</v>
      </c>
    </row>
    <row r="71" spans="2:5" x14ac:dyDescent="0.2">
      <c r="B71" s="120" t="s">
        <v>267</v>
      </c>
      <c r="C71" s="91">
        <v>2297283</v>
      </c>
    </row>
    <row r="72" spans="2:5" ht="13.5" thickBot="1" x14ac:dyDescent="0.25">
      <c r="B72" s="120" t="s">
        <v>268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269</v>
      </c>
    </row>
    <row r="80" spans="2:5" ht="25.5" x14ac:dyDescent="0.2">
      <c r="B80" s="185"/>
      <c r="C80" s="84" t="s">
        <v>234</v>
      </c>
    </row>
    <row r="81" spans="2:5" x14ac:dyDescent="0.2">
      <c r="B81" s="185"/>
      <c r="C81" s="84" t="s">
        <v>235</v>
      </c>
    </row>
    <row r="82" spans="2:5" x14ac:dyDescent="0.2">
      <c r="B82" s="185"/>
      <c r="C82" s="84" t="s">
        <v>117</v>
      </c>
    </row>
    <row r="83" spans="2:5" ht="13.5" thickBot="1" x14ac:dyDescent="0.25">
      <c r="B83" s="185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270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240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242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271</v>
      </c>
    </row>
    <row r="98" spans="2:5" ht="25.5" x14ac:dyDescent="0.2">
      <c r="B98" s="185"/>
      <c r="C98" s="84" t="s">
        <v>234</v>
      </c>
    </row>
    <row r="99" spans="2:5" x14ac:dyDescent="0.2">
      <c r="B99" s="185"/>
      <c r="C99" s="84" t="s">
        <v>235</v>
      </c>
    </row>
    <row r="100" spans="2:5" x14ac:dyDescent="0.2">
      <c r="B100" s="185"/>
      <c r="C100" s="84" t="s">
        <v>117</v>
      </c>
    </row>
    <row r="101" spans="2:5" ht="13.5" thickBot="1" x14ac:dyDescent="0.25">
      <c r="B101" s="185"/>
      <c r="C101" s="85" t="s">
        <v>37</v>
      </c>
    </row>
    <row r="102" spans="2:5" x14ac:dyDescent="0.2">
      <c r="B102" s="120" t="s">
        <v>272</v>
      </c>
      <c r="C102" s="91">
        <v>8509627</v>
      </c>
    </row>
    <row r="103" spans="2:5" ht="13.5" thickBot="1" x14ac:dyDescent="0.25">
      <c r="B103" s="120" t="s">
        <v>273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274</v>
      </c>
    </row>
    <row r="109" spans="2:5" ht="25.5" x14ac:dyDescent="0.2">
      <c r="B109" s="185"/>
      <c r="C109" s="84" t="s">
        <v>234</v>
      </c>
    </row>
    <row r="110" spans="2:5" x14ac:dyDescent="0.2">
      <c r="B110" s="185"/>
      <c r="C110" s="84" t="s">
        <v>235</v>
      </c>
    </row>
    <row r="111" spans="2:5" x14ac:dyDescent="0.2">
      <c r="B111" s="185"/>
      <c r="C111" s="84" t="s">
        <v>117</v>
      </c>
    </row>
    <row r="112" spans="2:5" ht="13.5" thickBot="1" x14ac:dyDescent="0.25">
      <c r="B112" s="185"/>
      <c r="C112" s="85" t="s">
        <v>37</v>
      </c>
    </row>
    <row r="113" spans="2:3" x14ac:dyDescent="0.2">
      <c r="B113" s="120" t="s">
        <v>275</v>
      </c>
      <c r="C113" s="91">
        <v>1874280</v>
      </c>
    </row>
    <row r="114" spans="2:3" x14ac:dyDescent="0.2">
      <c r="B114" s="120" t="s">
        <v>185</v>
      </c>
      <c r="C114" s="91">
        <v>1573277</v>
      </c>
    </row>
    <row r="115" spans="2:3" x14ac:dyDescent="0.2">
      <c r="B115" s="120" t="s">
        <v>276</v>
      </c>
      <c r="C115" s="91">
        <v>1180767</v>
      </c>
    </row>
    <row r="116" spans="2:3" x14ac:dyDescent="0.2">
      <c r="B116" s="120" t="s">
        <v>277</v>
      </c>
      <c r="C116" s="91">
        <v>1025784</v>
      </c>
    </row>
    <row r="117" spans="2:3" x14ac:dyDescent="0.2">
      <c r="B117" s="120" t="s">
        <v>278</v>
      </c>
      <c r="C117" s="91">
        <v>512887</v>
      </c>
    </row>
    <row r="118" spans="2:3" x14ac:dyDescent="0.2">
      <c r="B118" s="120" t="s">
        <v>279</v>
      </c>
      <c r="C118" s="91">
        <v>722685</v>
      </c>
    </row>
    <row r="119" spans="2:3" x14ac:dyDescent="0.2">
      <c r="B119" s="120" t="s">
        <v>280</v>
      </c>
      <c r="C119" s="91">
        <v>438167</v>
      </c>
    </row>
    <row r="120" spans="2:3" x14ac:dyDescent="0.2">
      <c r="B120" s="120" t="s">
        <v>281</v>
      </c>
      <c r="C120" s="91">
        <v>303611</v>
      </c>
    </row>
    <row r="121" spans="2:3" x14ac:dyDescent="0.2">
      <c r="B121" s="120" t="s">
        <v>282</v>
      </c>
      <c r="C121" s="91">
        <v>111997</v>
      </c>
    </row>
    <row r="122" spans="2:3" x14ac:dyDescent="0.2">
      <c r="B122" s="120" t="s">
        <v>283</v>
      </c>
      <c r="C122" s="91">
        <v>133471</v>
      </c>
    </row>
    <row r="123" spans="2:3" x14ac:dyDescent="0.2">
      <c r="B123" s="120" t="s">
        <v>284</v>
      </c>
      <c r="C123" s="91">
        <v>88451</v>
      </c>
    </row>
    <row r="124" spans="2:3" x14ac:dyDescent="0.2">
      <c r="B124" s="120" t="s">
        <v>285</v>
      </c>
      <c r="C124" s="91">
        <v>57505</v>
      </c>
    </row>
    <row r="125" spans="2:3" x14ac:dyDescent="0.2">
      <c r="B125" s="120" t="s">
        <v>259</v>
      </c>
      <c r="C125" s="91">
        <v>110123</v>
      </c>
    </row>
    <row r="126" spans="2:3" x14ac:dyDescent="0.2">
      <c r="B126" s="120" t="s">
        <v>286</v>
      </c>
      <c r="C126" s="91">
        <v>47699</v>
      </c>
    </row>
    <row r="127" spans="2:3" x14ac:dyDescent="0.2">
      <c r="B127" s="120" t="s">
        <v>287</v>
      </c>
      <c r="C127" s="91">
        <v>11526</v>
      </c>
    </row>
    <row r="128" spans="2:3" x14ac:dyDescent="0.2">
      <c r="B128" s="120" t="s">
        <v>288</v>
      </c>
      <c r="C128" s="91">
        <v>7118</v>
      </c>
    </row>
    <row r="129" spans="2:5" ht="13.5" thickBot="1" x14ac:dyDescent="0.25">
      <c r="B129" s="120" t="s">
        <v>194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2021-01-19T04:55:32Z</dcterms:modified>
</cp:coreProperties>
</file>