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55" tabRatio="599" activeTab="0"/>
  </bookViews>
  <sheets>
    <sheet name="1-3 классы" sheetId="1" r:id="rId1"/>
    <sheet name="4-5 классы" sheetId="2" r:id="rId2"/>
    <sheet name="6 класс" sheetId="3" r:id="rId3"/>
    <sheet name="7 класс" sheetId="4" r:id="rId4"/>
  </sheets>
  <definedNames>
    <definedName name="END" localSheetId="1">'4-5 классы'!#REF!</definedName>
    <definedName name="END" localSheetId="2">'6 класс'!#REF!</definedName>
    <definedName name="END" localSheetId="3">'7 класс'!#REF!</definedName>
    <definedName name="END">'1-3 классы'!#REF!</definedName>
    <definedName name="END4">#REF!</definedName>
    <definedName name="END6">#REF!</definedName>
    <definedName name="END7">#REF!</definedName>
    <definedName name="_xlnm.Print_Titles" localSheetId="0">'1-3 классы'!$13:$13</definedName>
    <definedName name="_xlnm.Print_Titles" localSheetId="1">'4-5 классы'!$13:$13</definedName>
    <definedName name="_xlnm.Print_Titles" localSheetId="2">'6 класс'!$13:$13</definedName>
    <definedName name="_xlnm.Print_Titles" localSheetId="3">'7 класс'!$13:$13</definedName>
  </definedNames>
  <calcPr fullCalcOnLoad="1"/>
</workbook>
</file>

<file path=xl/sharedStrings.xml><?xml version="1.0" encoding="utf-8"?>
<sst xmlns="http://schemas.openxmlformats.org/spreadsheetml/2006/main" count="878" uniqueCount="823">
  <si>
    <t xml:space="preserve"> Наименование классов, групп счетов и внебалансовых счетов          </t>
  </si>
  <si>
    <t>4. Отчет об остатках на внебалансовых счетах меморандума</t>
  </si>
  <si>
    <t>счет</t>
  </si>
  <si>
    <t xml:space="preserve"> Наименование классов, групп счетов и балансовых счетов          </t>
  </si>
  <si>
    <t>Сумма</t>
  </si>
  <si>
    <t>дата ___________</t>
  </si>
  <si>
    <t>1. Отчет об остатках на балансовых счетах активов, обязательств и собственного капитала</t>
  </si>
  <si>
    <t>(в тысячах тенге)</t>
  </si>
  <si>
    <t>3. Отчет об остатках на внебалансовых счетах условных и возможных требований и обязательств</t>
  </si>
  <si>
    <t xml:space="preserve">                 Отчет об остатках на балансовых и внебалансовых счетах</t>
  </si>
  <si>
    <t>2. Отчет об остатках на балансовых счетах доходов и расходов</t>
  </si>
  <si>
    <t>Главный бухгалтер</t>
  </si>
  <si>
    <t>АО "БТА Банк"</t>
  </si>
  <si>
    <t>А.Б.Максутова</t>
  </si>
  <si>
    <t>Приложение к постановлению Правления Агентства Республики Казахстан по регулированию и надзору финансового рынка и финансовых организаций  от «25» «июня» 2005 года №224</t>
  </si>
  <si>
    <t>Председатель Правления</t>
  </si>
  <si>
    <t>М.М.Ауэзов</t>
  </si>
  <si>
    <t>Управляющий директор - член Правления</t>
  </si>
  <si>
    <t>А.Р.Набиев</t>
  </si>
  <si>
    <t>Исполнитель: Ахылбекова Г.Б.</t>
  </si>
  <si>
    <t>тел:2667274 вн.7274</t>
  </si>
  <si>
    <t>М.Е.Хасенова</t>
  </si>
  <si>
    <t>Директор  Департамента финансовой отчетности</t>
  </si>
  <si>
    <t>за 30 сентября 2014 года</t>
  </si>
  <si>
    <t>I КЛАСС - Активы</t>
  </si>
  <si>
    <t>1000</t>
  </si>
  <si>
    <t>Деньги</t>
  </si>
  <si>
    <t>1001</t>
  </si>
  <si>
    <t>Наличность в кассе</t>
  </si>
  <si>
    <t>1002</t>
  </si>
  <si>
    <t>Банкноты и монеты в пути</t>
  </si>
  <si>
    <t>1004</t>
  </si>
  <si>
    <t>Наличность в вечерней кассе</t>
  </si>
  <si>
    <t>1005</t>
  </si>
  <si>
    <t>Наличность в банкоматах и электронных терминалах</t>
  </si>
  <si>
    <t>1050</t>
  </si>
  <si>
    <t>Корреспондентские счета</t>
  </si>
  <si>
    <t>1051</t>
  </si>
  <si>
    <t>Корреспондентский счет  в Национальном Банке Республики Казахстан</t>
  </si>
  <si>
    <t>1052</t>
  </si>
  <si>
    <t>Корреспондентские счета в других банках</t>
  </si>
  <si>
    <t>1054</t>
  </si>
  <si>
    <t>Резервы (провизии) на покрытие убытков по корреспондентским счетам в других банках и текущим счетам ипотечных организаций</t>
  </si>
  <si>
    <t>1200</t>
  </si>
  <si>
    <t>Ценные бумаги, учитываемые по справедливой стоимости через прибыль или убыток</t>
  </si>
  <si>
    <t>1201</t>
  </si>
  <si>
    <t>1205</t>
  </si>
  <si>
    <t>Дисконт по приобретенным ценным бумагам, учитываемым по справедливой стоимости через прибыль или убыток</t>
  </si>
  <si>
    <t>1206</t>
  </si>
  <si>
    <t>Премия по приобретенным ценным бумагам, учитываемым по справедливой стоимости через прибыль или убыток</t>
  </si>
  <si>
    <t>1208</t>
  </si>
  <si>
    <t>Счет положительной корректировки справедливой стоимости ценных бумаг, учитываемых по справедливой стоимости через прибыль или убыток</t>
  </si>
  <si>
    <t>1209</t>
  </si>
  <si>
    <t>Счет отрицательной корректировки справедливой стоимости ценных бумаг, учитываемых по справедливой стоимости через прибыль или убыток</t>
  </si>
  <si>
    <t>1250</t>
  </si>
  <si>
    <t>Вклады , размещенные в других банках</t>
  </si>
  <si>
    <t>1254</t>
  </si>
  <si>
    <t>Краткосрочные вклады, размещенные в других банках (до одного года)</t>
  </si>
  <si>
    <t>1255</t>
  </si>
  <si>
    <t>Долгосрочные вклады, размещенные в других банках</t>
  </si>
  <si>
    <t>1257</t>
  </si>
  <si>
    <t>Просроченная задолженность других банков по вкладам</t>
  </si>
  <si>
    <t>1259</t>
  </si>
  <si>
    <t>Резервы (провизии) по вкладам, размещенным в других банках</t>
  </si>
  <si>
    <t>1267</t>
  </si>
  <si>
    <t>Счет хранения денег, переданных в качестве обеспечения (заклад, задаток) обязательств банка и ипотечной организации</t>
  </si>
  <si>
    <t>1320</t>
  </si>
  <si>
    <t>Займы и финансовый лизинг, предоставленные организациям, осуществляющим отдельные виды банковских операций</t>
  </si>
  <si>
    <t>1322</t>
  </si>
  <si>
    <t>Краткосрочные займы, предоставленные организациям, осуществляющим отдельные виды банковских операций</t>
  </si>
  <si>
    <t>1323</t>
  </si>
  <si>
    <t>Долгосрочные займы, предоставленные организациям, осуществляющим отдельные виды банковских операций</t>
  </si>
  <si>
    <t>1327</t>
  </si>
  <si>
    <t>Просроченная задолженность по займам, предоставленным организациям, осуществляющим отдельные виды банковских операций</t>
  </si>
  <si>
    <t>1329</t>
  </si>
  <si>
    <t>Резервы (провизии) по займам и финансовому лизингу, предоставленным организациям, осуществляющим отдельные виды банковских операций</t>
  </si>
  <si>
    <t>1330</t>
  </si>
  <si>
    <t>Дисконт по займам, предоставленным организациям, осуществляющим отдельные виды банковских операций</t>
  </si>
  <si>
    <t>1400</t>
  </si>
  <si>
    <t>Требования  к клиентам</t>
  </si>
  <si>
    <t>1401</t>
  </si>
  <si>
    <t>Займы овердрафт, предоставленные клиентам</t>
  </si>
  <si>
    <t>1403</t>
  </si>
  <si>
    <t>Счета по кредитным карточкам клиентов</t>
  </si>
  <si>
    <t>1411</t>
  </si>
  <si>
    <t>Краткосрочные займы, предоставленные клиентам</t>
  </si>
  <si>
    <t>1417</t>
  </si>
  <si>
    <t>Долгосрочные займы, предоставленные клиентам</t>
  </si>
  <si>
    <t>1420</t>
  </si>
  <si>
    <t>Финансовый лизинг клиентам</t>
  </si>
  <si>
    <t>1421</t>
  </si>
  <si>
    <t>Просроченная задолженность клиентов по финансовому лизингу</t>
  </si>
  <si>
    <t>1424</t>
  </si>
  <si>
    <t>Просроченная задолженность клиентов по займам</t>
  </si>
  <si>
    <t>1428</t>
  </si>
  <si>
    <t>Резервы (провизии) по займам и финансовому лизингу, предоставленным клиентам</t>
  </si>
  <si>
    <t>1429</t>
  </si>
  <si>
    <t>Прочие займы, предоставленные клиентам</t>
  </si>
  <si>
    <t>1450</t>
  </si>
  <si>
    <t>Ценные бумаги, имеющиеся в наличии для продажи</t>
  </si>
  <si>
    <t>1451</t>
  </si>
  <si>
    <t>Резервы (провизии) на покрытие убытков по ценным бумагам, имеющимся в наличии для продажи</t>
  </si>
  <si>
    <t>1452</t>
  </si>
  <si>
    <t>1453</t>
  </si>
  <si>
    <t>Дисконт по приобретенным ценным бумагам, имеющимся в наличии для продажи</t>
  </si>
  <si>
    <t>1456</t>
  </si>
  <si>
    <t>Счет положительной корректировки справедливой стоимости ценных бумаг, имеющихся в наличии для продажи</t>
  </si>
  <si>
    <t>1457</t>
  </si>
  <si>
    <t>Счет отрицательной корректировки справедливой стоимости ценных бумаг, имеющихся в наличии для продажи</t>
  </si>
  <si>
    <t>1459</t>
  </si>
  <si>
    <t>Просроченная задолженность по ценным бумагам, имеющимся в наличии для продажи</t>
  </si>
  <si>
    <t>1470</t>
  </si>
  <si>
    <t>Инвестиции в капитал и субординированный долг</t>
  </si>
  <si>
    <t>1471</t>
  </si>
  <si>
    <t>Инвестиции в дочерние организации</t>
  </si>
  <si>
    <t>1472</t>
  </si>
  <si>
    <t>Инвестиции в ассоциированные организации</t>
  </si>
  <si>
    <t>1475</t>
  </si>
  <si>
    <t>Инвестиции в субординированный долг</t>
  </si>
  <si>
    <t>1476</t>
  </si>
  <si>
    <t>Прочие инвестиции</t>
  </si>
  <si>
    <t>1477</t>
  </si>
  <si>
    <t>Резервы (провизии) на покрытие убытков по инвестициям в дочерние и ассоциированные организации</t>
  </si>
  <si>
    <t>1480</t>
  </si>
  <si>
    <t>Ценные бумаги, удерживаемые до погашения</t>
  </si>
  <si>
    <t>1482</t>
  </si>
  <si>
    <t>Дисконт по приобретенным ценным бумагам, удерживаемым до погашения</t>
  </si>
  <si>
    <t>1483</t>
  </si>
  <si>
    <t>Премия по приобретенным ценным бумагам, удерживаемым до погашения</t>
  </si>
  <si>
    <t>1485</t>
  </si>
  <si>
    <t>Просроченная задолженность по ценным бумагам, удерживаемым до погашения</t>
  </si>
  <si>
    <t>1486</t>
  </si>
  <si>
    <t>Резервы (провизии) на покрытие убытков по ценным бумагам, удерживаемым до погашения</t>
  </si>
  <si>
    <t>1490</t>
  </si>
  <si>
    <t>Прочие долговые инструменты в категории "займы и дебиторская задолженность"</t>
  </si>
  <si>
    <t>1491</t>
  </si>
  <si>
    <t>1492</t>
  </si>
  <si>
    <t>Дисконт по прочим долговым инструментам в категории "займы и дебиторская задолженность"</t>
  </si>
  <si>
    <t>1494</t>
  </si>
  <si>
    <t>Просроченная задолженность по прочим долговым инструментам в категории "займы и дебиторская задолженность"</t>
  </si>
  <si>
    <t>1495</t>
  </si>
  <si>
    <t>Резервы (провизии) на покрытие убытков по прочим долговым инструментам в категории "займы и дебиторская задолженность"</t>
  </si>
  <si>
    <t>1600</t>
  </si>
  <si>
    <t>Товарно-материальные запасы</t>
  </si>
  <si>
    <t>1602</t>
  </si>
  <si>
    <t>Прочие товарно-материальные запасы</t>
  </si>
  <si>
    <t>1650</t>
  </si>
  <si>
    <t>Основные средства и нематериальные активы</t>
  </si>
  <si>
    <t>1651</t>
  </si>
  <si>
    <t>Строящиеся (устанавливаемые) основные средства</t>
  </si>
  <si>
    <t>1652</t>
  </si>
  <si>
    <t>Земля, здания и сооружения</t>
  </si>
  <si>
    <t>1653</t>
  </si>
  <si>
    <t>Компьютерное оборудование</t>
  </si>
  <si>
    <t>1654</t>
  </si>
  <si>
    <t>Прочие основные средства</t>
  </si>
  <si>
    <t>1657</t>
  </si>
  <si>
    <t>Капитальные затраты по арендованным зданиям</t>
  </si>
  <si>
    <t>1658</t>
  </si>
  <si>
    <t>Транспортные средства</t>
  </si>
  <si>
    <t>1659</t>
  </si>
  <si>
    <t>Нематериальные активы</t>
  </si>
  <si>
    <t>1690</t>
  </si>
  <si>
    <t>1692</t>
  </si>
  <si>
    <t>Начисленная амортизация по зданиям и сооружениям</t>
  </si>
  <si>
    <t>1693</t>
  </si>
  <si>
    <t>Начисленная амортизация по компьютерному оборудованию</t>
  </si>
  <si>
    <t>1694</t>
  </si>
  <si>
    <t>Начисленная амортизация по прочим основным средствам</t>
  </si>
  <si>
    <t>1697</t>
  </si>
  <si>
    <t>Начисленная амортизация по капитальным затратам по арендованным зданиям</t>
  </si>
  <si>
    <t>1698</t>
  </si>
  <si>
    <t>Начисленная амортизация по транспортным средствам</t>
  </si>
  <si>
    <t>1699</t>
  </si>
  <si>
    <t>Начисленная амортизация по нематериальным активам</t>
  </si>
  <si>
    <t>1700</t>
  </si>
  <si>
    <t>Начисленные доходы, связанные с получением вознаграждения</t>
  </si>
  <si>
    <t>1705</t>
  </si>
  <si>
    <t>Начисленные доходы по корреспондентским счетам</t>
  </si>
  <si>
    <t>1725</t>
  </si>
  <si>
    <t>Начисленные доходы по вкладам, размещенным в других банках</t>
  </si>
  <si>
    <t>1726</t>
  </si>
  <si>
    <t>Просроченное вознаграждение по вкладам, размещенным в других банках</t>
  </si>
  <si>
    <t>1733</t>
  </si>
  <si>
    <t>Начисленные доходы по займам и финансовому лизингу, предоставленным организациям, осуществляющим отдельные виды банковских операций</t>
  </si>
  <si>
    <t>1734</t>
  </si>
  <si>
    <t>Просроченное вознаграждение по займам и финансовому лизингу, предоставленным организациям, осуществляющим отдельные виды банковских операций</t>
  </si>
  <si>
    <t>1740</t>
  </si>
  <si>
    <t>Начисленные доходы по займам и финансовому лизингу, предоставленным клиентам</t>
  </si>
  <si>
    <t>1741</t>
  </si>
  <si>
    <t>Просроченное вознаграждение по займам и финансовому лизингу, предоставленным клиентам</t>
  </si>
  <si>
    <t>1744</t>
  </si>
  <si>
    <t>Начисленные доходы по ценным бумагам, учитываемым по справедливой стоимости через прибыль или убыток</t>
  </si>
  <si>
    <t>1746</t>
  </si>
  <si>
    <t>Начисленные доходы по ценным бумагам, имеющимся в наличии для продажи</t>
  </si>
  <si>
    <t>1747</t>
  </si>
  <si>
    <t>Начисленные доходы по инвестициям в капитал и субординированный долг</t>
  </si>
  <si>
    <t>1750</t>
  </si>
  <si>
    <t>Просроченное вознаграждение по ценным бумагам</t>
  </si>
  <si>
    <t>1757</t>
  </si>
  <si>
    <t>Начисленные доходы по прочим долговым инструментам в категории "займы и дебиторская задолженность"</t>
  </si>
  <si>
    <t>1790</t>
  </si>
  <si>
    <t>Предоплата вознаграждения и расходов</t>
  </si>
  <si>
    <t>1793</t>
  </si>
  <si>
    <t>Расходы будущих периодов</t>
  </si>
  <si>
    <t>1799</t>
  </si>
  <si>
    <t>Прочие предоплаты</t>
  </si>
  <si>
    <t>1810</t>
  </si>
  <si>
    <t>Начисленные комиссионные доходы</t>
  </si>
  <si>
    <t>1811</t>
  </si>
  <si>
    <t>Начисленные   комиссионные   доходы   за  услуги  по  переводным операциям</t>
  </si>
  <si>
    <t>1815</t>
  </si>
  <si>
    <t>Начисленные  комиссионные  доходы  за  услуги  по  доверительным операциям</t>
  </si>
  <si>
    <t>1816</t>
  </si>
  <si>
    <t>Начисленные комиссионные доходы за услуги по операциям с гарантиями</t>
  </si>
  <si>
    <t>1817</t>
  </si>
  <si>
    <t>Начисленные  комиссионные  доходы за услуги  по  приему вкладов, открытию и ведению банковских счетов клиентов</t>
  </si>
  <si>
    <t>1818</t>
  </si>
  <si>
    <t>Начисленные прочие комиссионные доходы</t>
  </si>
  <si>
    <t>1821</t>
  </si>
  <si>
    <t>Начисленные комиссионные доходы за услуги по кассовым операциям</t>
  </si>
  <si>
    <t>1822</t>
  </si>
  <si>
    <t>Начисленные комиссионные доходы по документарным расчетам</t>
  </si>
  <si>
    <t>1830</t>
  </si>
  <si>
    <t>Просроченные комиссионные доходы</t>
  </si>
  <si>
    <t>1831</t>
  </si>
  <si>
    <t>Просроченные   комиссионные   доходы  за  услуги  по  переводным операциям</t>
  </si>
  <si>
    <t>1835</t>
  </si>
  <si>
    <t>Просроченные комиссионные доходы за услуги банка по доверительным  операциям</t>
  </si>
  <si>
    <t>1836</t>
  </si>
  <si>
    <t>Просроченные комиссионные доходы за услуги по выданным гарантиям</t>
  </si>
  <si>
    <t>1837</t>
  </si>
  <si>
    <t>Просроченные комиссионные доходы за услуги по приему вкладов, открытию и ведению банковских счетов клиентов</t>
  </si>
  <si>
    <t>1838</t>
  </si>
  <si>
    <t>Просроченные прочие комиссионные доходы</t>
  </si>
  <si>
    <t>1841</t>
  </si>
  <si>
    <t>Просроченные комиссионные доходы за услуги по кассовым операциям</t>
  </si>
  <si>
    <t>1842</t>
  </si>
  <si>
    <t>Просроченные комиссионные доходы по документарным расчетам</t>
  </si>
  <si>
    <t>1850</t>
  </si>
  <si>
    <t>Прочие дебиторы</t>
  </si>
  <si>
    <t>1851</t>
  </si>
  <si>
    <t>Расчеты по налогам и другим обязательным платежам в бюджет</t>
  </si>
  <si>
    <t>1854</t>
  </si>
  <si>
    <t>Расчеты с работниками</t>
  </si>
  <si>
    <t>1855</t>
  </si>
  <si>
    <t>Дебиторы по документарным расчетам</t>
  </si>
  <si>
    <t>1856</t>
  </si>
  <si>
    <t>Дебиторы по капитальным вложениям</t>
  </si>
  <si>
    <t>1860</t>
  </si>
  <si>
    <t>Прочие дебиторы по банковской деятельности</t>
  </si>
  <si>
    <t>1861</t>
  </si>
  <si>
    <t>Дебиторы по гарантиям</t>
  </si>
  <si>
    <t>1867</t>
  </si>
  <si>
    <t>Прочие дебиторы по неосновной деятельности</t>
  </si>
  <si>
    <t>1870</t>
  </si>
  <si>
    <t>Прочие транзитные счета</t>
  </si>
  <si>
    <t>1876</t>
  </si>
  <si>
    <t>Резервы(провизии) на покрытие убытков от прочей банковской деятельности</t>
  </si>
  <si>
    <t>1877</t>
  </si>
  <si>
    <t>Резервы (провизии) на покрытие убытков по дебиторской задолженности, связанной с банковской деятельностью</t>
  </si>
  <si>
    <t>1878</t>
  </si>
  <si>
    <t>Резервы (провизии) на покрытие убытков по дебиторской задолженности, связанной с неосновной  деятельностью</t>
  </si>
  <si>
    <t>1879</t>
  </si>
  <si>
    <t>Начисленная неустойка (штраф, пеня)</t>
  </si>
  <si>
    <t>1880</t>
  </si>
  <si>
    <t>Секьюритизируемые активы</t>
  </si>
  <si>
    <t>II КЛАСС - Обязательства</t>
  </si>
  <si>
    <t>2010</t>
  </si>
  <si>
    <t>2013</t>
  </si>
  <si>
    <t>Корреспондентские счета других банков</t>
  </si>
  <si>
    <t>2014</t>
  </si>
  <si>
    <t>Корреспондентские счета организаций, осуществляющих отдельные виды банковских операций</t>
  </si>
  <si>
    <t>2030</t>
  </si>
  <si>
    <t>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</si>
  <si>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2036</t>
  </si>
  <si>
    <t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</si>
  <si>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2050</t>
  </si>
  <si>
    <t>Займы, полученные от других банков и организаций, осуществляющих отдельные виды банковских операций</t>
  </si>
  <si>
    <t>2051</t>
  </si>
  <si>
    <t>Займы, полученные от Национального Банка Республики Казахстан</t>
  </si>
  <si>
    <t>2056</t>
  </si>
  <si>
    <t>Долгосрочные займы, полученные от других банков</t>
  </si>
  <si>
    <t>2066</t>
  </si>
  <si>
    <t>Долгосрочные займы, полученные от организаций, осуществляющих отдельные виды банковских операций</t>
  </si>
  <si>
    <t>2070</t>
  </si>
  <si>
    <t>Дисконт по полученным займам</t>
  </si>
  <si>
    <t>2200</t>
  </si>
  <si>
    <t>Обязательства перед клиентами</t>
  </si>
  <si>
    <t>2203</t>
  </si>
  <si>
    <t>Текущие счета юридических лиц</t>
  </si>
  <si>
    <t>2204</t>
  </si>
  <si>
    <t>Текущие счета физических лиц</t>
  </si>
  <si>
    <t>2205</t>
  </si>
  <si>
    <t>Вклады до востребования физических лиц</t>
  </si>
  <si>
    <t>2206</t>
  </si>
  <si>
    <t>Краткосрочные вклады физических лиц</t>
  </si>
  <si>
    <t>2207</t>
  </si>
  <si>
    <t>Долгосрочные вклады физических лиц</t>
  </si>
  <si>
    <t>2208</t>
  </si>
  <si>
    <t>Условные вклады физических лиц</t>
  </si>
  <si>
    <t>2209</t>
  </si>
  <si>
    <t>Карт-счета физических лиц</t>
  </si>
  <si>
    <t>2213</t>
  </si>
  <si>
    <t>Вклад, являющийся обеспечением обязательств физических лиц</t>
  </si>
  <si>
    <t>2215</t>
  </si>
  <si>
    <t>Краткосрочные вклады юридических лиц</t>
  </si>
  <si>
    <t>2217</t>
  </si>
  <si>
    <t>Долгосрочные вклады юридических лиц</t>
  </si>
  <si>
    <t>2219</t>
  </si>
  <si>
    <t>Условные вклады юридических лиц</t>
  </si>
  <si>
    <t>2221</t>
  </si>
  <si>
    <t>Карт-счета юридических лиц</t>
  </si>
  <si>
    <t>2223</t>
  </si>
  <si>
    <t>Вклад, являющийся обеспечением обязательств юридических лиц</t>
  </si>
  <si>
    <t>2237</t>
  </si>
  <si>
    <t>Счет хранения указаний отправителя в соответствии с валютным законодательством Республики Казахстан</t>
  </si>
  <si>
    <t>2239</t>
  </si>
  <si>
    <t>Дисконт по вкладам, привлеченным от клиентов</t>
  </si>
  <si>
    <t>2240</t>
  </si>
  <si>
    <t>Счет хранения денег, принятых в качестве обеспечения (заклад, задаток) обязательств клиентов</t>
  </si>
  <si>
    <t>2255</t>
  </si>
  <si>
    <t>Операции "РЕПО" с ценными бумагами</t>
  </si>
  <si>
    <t>2300</t>
  </si>
  <si>
    <t>Выпущенные в обращение ценные бумаги</t>
  </si>
  <si>
    <t>2301</t>
  </si>
  <si>
    <t>Выпущенные в обращение облигации</t>
  </si>
  <si>
    <t>2305</t>
  </si>
  <si>
    <t>Дисконт по выпущенным в обращение ценным бумагам</t>
  </si>
  <si>
    <t>2306</t>
  </si>
  <si>
    <t>Выкупленные  облигации</t>
  </si>
  <si>
    <t>2700</t>
  </si>
  <si>
    <t>Начисленные расходы, связанные с выплатой вознаграждения</t>
  </si>
  <si>
    <t>2703</t>
  </si>
  <si>
    <t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t>
  </si>
  <si>
    <t>2705</t>
  </si>
  <si>
    <t>Начисленные расходы по займам и финансовому лизингу, полученным от других банков</t>
  </si>
  <si>
    <t>2706</t>
  </si>
  <si>
    <t>Начисленные расходы по займам и финансовому лизингу, полученным от организаций, осуществляющих отдельные виды банковских операций</t>
  </si>
  <si>
    <t>2719</t>
  </si>
  <si>
    <t>Начисленные расходы по условным вкладам клиентов</t>
  </si>
  <si>
    <t>2720</t>
  </si>
  <si>
    <t>Начисленные расходы по вкладам до востребования клиентов</t>
  </si>
  <si>
    <t>2721</t>
  </si>
  <si>
    <t>Начисленные расходы по срочным вкладам клиентов</t>
  </si>
  <si>
    <t>2723</t>
  </si>
  <si>
    <t>Начисленные расходы по вкладу, являющемуся обеспечением  обязательств клиентов</t>
  </si>
  <si>
    <t>2725</t>
  </si>
  <si>
    <t>Начисленные расходы по операциям "РЕПО" с ценными бумагами</t>
  </si>
  <si>
    <t>2726</t>
  </si>
  <si>
    <t>Начисленные расходы по карт-счетам клиентов</t>
  </si>
  <si>
    <t>2730</t>
  </si>
  <si>
    <t>Начисленные расходы по выпущенным в обращение ценным бумагам</t>
  </si>
  <si>
    <t>2731</t>
  </si>
  <si>
    <t>Начисленные расходы по прочим операциям</t>
  </si>
  <si>
    <t>2770</t>
  </si>
  <si>
    <t>Начисленные расходы по административно-хозяйственной деятельности</t>
  </si>
  <si>
    <t>2790</t>
  </si>
  <si>
    <t>Предоплата вознаграждения и доходов</t>
  </si>
  <si>
    <t>2792</t>
  </si>
  <si>
    <t>Предоплата вознаграждения по предоставленным займам</t>
  </si>
  <si>
    <t>2794</t>
  </si>
  <si>
    <t>Доходы будущих периодов</t>
  </si>
  <si>
    <t>2799</t>
  </si>
  <si>
    <t>2810</t>
  </si>
  <si>
    <t>Начисленные комиссионные расходы</t>
  </si>
  <si>
    <t>2811</t>
  </si>
  <si>
    <t>Начисленные комиссионные расходы по услугам  по переводным операциям</t>
  </si>
  <si>
    <t>2815</t>
  </si>
  <si>
    <t>Начисленные комиссионные расходы по услугам по доверительным  операциям</t>
  </si>
  <si>
    <t>2818</t>
  </si>
  <si>
    <t>Начисленные прочие комиссионные расходы</t>
  </si>
  <si>
    <t>2850</t>
  </si>
  <si>
    <t>Прочие кредиторы</t>
  </si>
  <si>
    <t>2851</t>
  </si>
  <si>
    <t>2854</t>
  </si>
  <si>
    <t>Расчеты  с работниками</t>
  </si>
  <si>
    <t>2855</t>
  </si>
  <si>
    <t>Кредиторы по документарным расчетам</t>
  </si>
  <si>
    <t>2856</t>
  </si>
  <si>
    <t>Кредиторы по капитальным вложениям</t>
  </si>
  <si>
    <t>2857</t>
  </si>
  <si>
    <t>Отложенные налоговые обязательства</t>
  </si>
  <si>
    <t>2860</t>
  </si>
  <si>
    <t>Прочие кредиторы по банковской деятельности</t>
  </si>
  <si>
    <t>2861</t>
  </si>
  <si>
    <t>Резерв на отпускные выплаты</t>
  </si>
  <si>
    <t>2867</t>
  </si>
  <si>
    <t>Прочие кредиторы по неосновной деятельности</t>
  </si>
  <si>
    <t>2869</t>
  </si>
  <si>
    <t>Выданные гарантии</t>
  </si>
  <si>
    <t>2870</t>
  </si>
  <si>
    <t>2875</t>
  </si>
  <si>
    <t>Резервы (провизии) на покрытие убытков по условным обязательствам</t>
  </si>
  <si>
    <t>2880</t>
  </si>
  <si>
    <t>Обязательства по секьюритизируемым активам</t>
  </si>
  <si>
    <t>II КЛАСС - Обязательства, ИТОГО:</t>
  </si>
  <si>
    <t>III КЛАСС - Капитал</t>
  </si>
  <si>
    <t>3000</t>
  </si>
  <si>
    <t>Уставный капитал</t>
  </si>
  <si>
    <t>3001</t>
  </si>
  <si>
    <t>Уставный капитал - простые акции</t>
  </si>
  <si>
    <t>3003</t>
  </si>
  <si>
    <t>Выкупленные простые акции</t>
  </si>
  <si>
    <t>3100</t>
  </si>
  <si>
    <t>Дополнительный капитал</t>
  </si>
  <si>
    <t>3101</t>
  </si>
  <si>
    <t>Дополнительный оплаченный капитал</t>
  </si>
  <si>
    <t>3500</t>
  </si>
  <si>
    <t>Резервный капитал и резервы переоценки</t>
  </si>
  <si>
    <t>3510</t>
  </si>
  <si>
    <t>Резервный капитал</t>
  </si>
  <si>
    <t>3540</t>
  </si>
  <si>
    <t>Резервы переоценки основных средств</t>
  </si>
  <si>
    <t>3561</t>
  </si>
  <si>
    <t>Резервы переоценки стоимости финансовых активов, имеющихся в наличии для продажи</t>
  </si>
  <si>
    <t>3580</t>
  </si>
  <si>
    <t>Нераспределенная чистая прибыль (непокрытый убыток) прошлых лет</t>
  </si>
  <si>
    <t>3599</t>
  </si>
  <si>
    <t>Нераспределенная чистая прибыль (непокрытый убыток)</t>
  </si>
  <si>
    <t>III КЛАСС - Капитал, ИТОГО:</t>
  </si>
  <si>
    <t>IV КЛАСС - Доходы</t>
  </si>
  <si>
    <t>4050</t>
  </si>
  <si>
    <t>Доходы, связанные с получением вознаграждения по корреспондентским счетам</t>
  </si>
  <si>
    <t>4052</t>
  </si>
  <si>
    <t>Доходы, связанные с получением вознаграждения по корреспондентским счетам в других банках</t>
  </si>
  <si>
    <t>4200</t>
  </si>
  <si>
    <t>Доходы, связанные с получением вознаграждения по ценным бумагам, учитываемым по справедливой стоимости через прибыль или убыток</t>
  </si>
  <si>
    <t>4201</t>
  </si>
  <si>
    <t>Доходы, связанные с получением вознаграждения по ценным  бумагам, учитываемым по справедливой стоимости через прибыль или убыток</t>
  </si>
  <si>
    <t>4202</t>
  </si>
  <si>
    <t>Доходы по амортизации дисконта по приобретенным ценным бумагам, учитываемым по справедливой стоимости через прибыль или убыток</t>
  </si>
  <si>
    <t>4250</t>
  </si>
  <si>
    <t>Доходы, связанные с получением вознаграждения по вкладам, размещенным в других банках</t>
  </si>
  <si>
    <t>4254</t>
  </si>
  <si>
    <t>Доходы, связанные с получением вознаграждения по краткосрочным вкладам, размещенным в других банках (до одного года)</t>
  </si>
  <si>
    <t>4255</t>
  </si>
  <si>
    <t>Доходы, связанные с получением вознаграждения по долгосрочным вкладам, размещенным в других банках</t>
  </si>
  <si>
    <t>4300</t>
  </si>
  <si>
    <t>Доходы, связанные с получением вознаграждения по займам, предоставленным другим банкам</t>
  </si>
  <si>
    <t>4304</t>
  </si>
  <si>
    <t>Доходы, связанные с получением вознаграждения по долгосрочным займам, предоставленным другим банкам</t>
  </si>
  <si>
    <t>4320</t>
  </si>
  <si>
    <t>Доходы, связанные с получением вознаграждения по займам и финансовому лизингу, предоставленным организациям, осуществляющих отдельные виды банковских операций</t>
  </si>
  <si>
    <t>4322</t>
  </si>
  <si>
    <t>Доходы, связанные с получением вознаграждения по краткосрочным займам, предоставленным организациям, осуществляющим отдельные виды банковских операций</t>
  </si>
  <si>
    <t>4323</t>
  </si>
  <si>
    <t>Доходы, связанные с получением вознаграждения по долгосрочным займам, предоставленным организациям, осуществляющим отдельные виды банковских операций</t>
  </si>
  <si>
    <t>4327</t>
  </si>
  <si>
    <t>Доходы,связанные с получением вознаграждения по просроченной задолженности по займам, предоставленным организациям, осуществляющим отдельные виды банковских операций</t>
  </si>
  <si>
    <t>4400</t>
  </si>
  <si>
    <t>Доходы, связанные с получением вознаграждения по требованиям банка к клиентам</t>
  </si>
  <si>
    <t>4401</t>
  </si>
  <si>
    <t>Доходы, связанные с получением вознаграждения по займам овердрафт, предоставленным клиентам</t>
  </si>
  <si>
    <t>4403</t>
  </si>
  <si>
    <t>Доходы, связанные с получением вознаграждения по кредитным карточкам клиентов</t>
  </si>
  <si>
    <t>4411</t>
  </si>
  <si>
    <t>Доходы, связанные с получением вознаграждения по краткосрочным займам, предоставленным клиентам</t>
  </si>
  <si>
    <t>4417</t>
  </si>
  <si>
    <t>Доходы, связанные с получением вознаграждения по долгосрочным займам, предоставленным клиентам</t>
  </si>
  <si>
    <t>4420</t>
  </si>
  <si>
    <t>Доходы, связанные с получением вознаграждения по финансовому лизингу, предоставленному клиентам</t>
  </si>
  <si>
    <t>4424</t>
  </si>
  <si>
    <t>Доходы, связанные с получением вознаграждения   по  просроченной задолженности клиентов по займам</t>
  </si>
  <si>
    <t>4429</t>
  </si>
  <si>
    <t>Комиссионное вознаграждение по займам, предоставленным клиентам</t>
  </si>
  <si>
    <t>4450</t>
  </si>
  <si>
    <t>Доходы, связанные с получением вознаграждения по ценным бумагам, имеющимся в наличии для продажи</t>
  </si>
  <si>
    <t>4452</t>
  </si>
  <si>
    <t>4453</t>
  </si>
  <si>
    <t>Доходы по амортизации дисконта по приобретенным ценным бумагам</t>
  </si>
  <si>
    <t>4465</t>
  </si>
  <si>
    <t>Доходы, связанные с получением вознаграждения по операциям "обратное РЕПО" с ценными бумагами</t>
  </si>
  <si>
    <t>4470</t>
  </si>
  <si>
    <t>Доходы, связанные с получением вознаграждения по инвестициям в капитал и субординированный долг</t>
  </si>
  <si>
    <t>4471</t>
  </si>
  <si>
    <t>Дивиденды, полученные по акциям дочерних организаций</t>
  </si>
  <si>
    <t>4475</t>
  </si>
  <si>
    <t>Доходы,  связанные  с  получением вознаграждения по  инвестициям в субординированный долг</t>
  </si>
  <si>
    <t>4476</t>
  </si>
  <si>
    <t>Доходы,  связанные   с  получением  вознаграждения по прочим инвестициям</t>
  </si>
  <si>
    <t>4490</t>
  </si>
  <si>
    <t>Доходы, связанные с получением вознаграждения по прочим долговым инструментам в категории "займы и дебиторская задолженность"</t>
  </si>
  <si>
    <t>4491</t>
  </si>
  <si>
    <t>4492</t>
  </si>
  <si>
    <t>Доходы по амортизации дисконта по прочим долговым инструментам в категории "займы и дебиторская задолженность"</t>
  </si>
  <si>
    <t>4500</t>
  </si>
  <si>
    <t>Доходы по дилинговым операциям</t>
  </si>
  <si>
    <t>4510</t>
  </si>
  <si>
    <t>Доходы по купле-продаже ценных бумаг</t>
  </si>
  <si>
    <t>4530</t>
  </si>
  <si>
    <t>Доходы по купле-продаже иностранной валюты</t>
  </si>
  <si>
    <t>4600</t>
  </si>
  <si>
    <t>Комиссионные доходы</t>
  </si>
  <si>
    <t>4601</t>
  </si>
  <si>
    <t>Комиссионные доходы за услуги по переводным операциям</t>
  </si>
  <si>
    <t>4604</t>
  </si>
  <si>
    <t>Комиссионные доходы за услуги по купле-продаже иностранной валюты</t>
  </si>
  <si>
    <t>4605</t>
  </si>
  <si>
    <t>Комиссионные доходы за услуги по доверительным операциям</t>
  </si>
  <si>
    <t>4606</t>
  </si>
  <si>
    <t>Комиссионные доходы за услуги по операциям с гарантиями</t>
  </si>
  <si>
    <t>4607</t>
  </si>
  <si>
    <t>Комиссионные   доходы  за   услуги  по  приему вкладов,  открытию и ведению банковских счетов клиентов</t>
  </si>
  <si>
    <t>4608</t>
  </si>
  <si>
    <t>Прочие комиссионные доходы</t>
  </si>
  <si>
    <t>4609</t>
  </si>
  <si>
    <t>Комиссионные доходы по профессиональной деятельностью на рынке ценных бумаг</t>
  </si>
  <si>
    <t>4610</t>
  </si>
  <si>
    <t>Комиссионные доходы, полученные за акцепт платежных документов</t>
  </si>
  <si>
    <t>4611</t>
  </si>
  <si>
    <t>Комиссионные доходы за услуги по кассовым операциям</t>
  </si>
  <si>
    <t>4612</t>
  </si>
  <si>
    <t>Комиссионные доходы по документарным расчетам</t>
  </si>
  <si>
    <t>4617</t>
  </si>
  <si>
    <t>Комиссионные доходы за услуги по сейфовым операциям</t>
  </si>
  <si>
    <t>4700</t>
  </si>
  <si>
    <t>Доходы от переоценки</t>
  </si>
  <si>
    <t>4703</t>
  </si>
  <si>
    <t>Нереализованный доход от переоценки иностранной валюты</t>
  </si>
  <si>
    <t>4705</t>
  </si>
  <si>
    <t>Доход от переоценки займов в тенге с фиксацией валютного эквивалента займов</t>
  </si>
  <si>
    <t>4709</t>
  </si>
  <si>
    <t>Нереализованный доход от изменения стоимости ценных бумаг, учитываемых по справедливой стоимости через прибыль или убыток</t>
  </si>
  <si>
    <t>4710</t>
  </si>
  <si>
    <t>Нереализованный доход от прочей переоценки</t>
  </si>
  <si>
    <t>4730</t>
  </si>
  <si>
    <t>Реализованные доходы от переоценки</t>
  </si>
  <si>
    <t>4733</t>
  </si>
  <si>
    <t>Реализованные доходы от изменения стоимости ценных бумаг, учитываемых по справедливой стоимости через прибыль или убыток  и имеющихся в наличии для продажи</t>
  </si>
  <si>
    <t>4850</t>
  </si>
  <si>
    <t>Доходы от продажи</t>
  </si>
  <si>
    <t>4852</t>
  </si>
  <si>
    <t>Доходы от реализации основных средств и нематериальных активов</t>
  </si>
  <si>
    <t>4853</t>
  </si>
  <si>
    <t>Доходы от реализации товарно-материальных запасов</t>
  </si>
  <si>
    <t>4890</t>
  </si>
  <si>
    <t>Доходы по операциям с производными финансовыми инструментами</t>
  </si>
  <si>
    <t>4895</t>
  </si>
  <si>
    <t>Доходы по операциям своп</t>
  </si>
  <si>
    <t>4900</t>
  </si>
  <si>
    <t>Неустойка (штраф, пеня)</t>
  </si>
  <si>
    <t>4920</t>
  </si>
  <si>
    <t>Прочие доходы</t>
  </si>
  <si>
    <t>4921</t>
  </si>
  <si>
    <t>Прочие доходы от банковской деятельности</t>
  </si>
  <si>
    <t>4922</t>
  </si>
  <si>
    <t>Прочие доходы от неосновной деятельности</t>
  </si>
  <si>
    <t>4923</t>
  </si>
  <si>
    <t>Доходы, связанные с получением дивидендов по акциям</t>
  </si>
  <si>
    <t>4950</t>
  </si>
  <si>
    <t>Доходы от восстановления резервов (провизий)</t>
  </si>
  <si>
    <t>4951</t>
  </si>
  <si>
    <t>Доходы от восстановления резервов (провизий), созданных  по вкладам, размещенным в других банках</t>
  </si>
  <si>
    <t>4953</t>
  </si>
  <si>
    <t>Доходы от восстановления резервов (провизий), созданных по дебиторской задолженности, связанной с банковской деятельностью</t>
  </si>
  <si>
    <t>4954</t>
  </si>
  <si>
    <t>Доходы от восстановления резервов (провизий), созданных по ценным бумагам</t>
  </si>
  <si>
    <t>4955</t>
  </si>
  <si>
    <t>Доходы от восстановления резервов (провизий), созданных по займам и финансовому лизингу, предоставленным клиентам</t>
  </si>
  <si>
    <t>4956</t>
  </si>
  <si>
    <t>Доходы от восстановления резервов (провизий), созданных  по займам и финансовому лизингу, предоставленным организациям, осуществляющим отдельные виды банковских операций</t>
  </si>
  <si>
    <t>4957</t>
  </si>
  <si>
    <t>Доходы от восстановления резервов (провизий), созданных на покрытие убытков от прочей банковской деятельности</t>
  </si>
  <si>
    <t>4958</t>
  </si>
  <si>
    <t>Доходы от восстановления резервов (провизий), созданных  по условным обязательствам</t>
  </si>
  <si>
    <t>4959</t>
  </si>
  <si>
    <t>Доходы от восстановления резервов (провизий), созданных по дебиторской задолженности, не связанной с основной деятельностью</t>
  </si>
  <si>
    <t>V КЛАСС - Расходы</t>
  </si>
  <si>
    <t>5030</t>
  </si>
  <si>
    <t>Расходы, связанные с выплатой вознаграждения по займам, полученным от Правительства Республики Казахстан, местных исполнительных органов Республики Казахстан и национального управляющего  холдинга</t>
  </si>
  <si>
    <t>5036</t>
  </si>
  <si>
    <t>Расходы, связанные с выплатой вознаграждения по долгосрочным займам, полученным от Правительства и местных исполнительных органов  Республики Казахстан</t>
  </si>
  <si>
    <t>5050</t>
  </si>
  <si>
    <t>Расходы, связанные с выплатой вознаграждения по займам, полученным от других банков</t>
  </si>
  <si>
    <t>5056</t>
  </si>
  <si>
    <t>Расходы, связанные с выплатой вознаграждения по долгосрочным займам, полученным от других банков</t>
  </si>
  <si>
    <t>5060</t>
  </si>
  <si>
    <t>Расходы, связанные с выплатой вознаграждения по займам, полученным от организаций, осуществляющих отдельные виды банковских операций</t>
  </si>
  <si>
    <t>5066</t>
  </si>
  <si>
    <t>Расходы, связанные с выплатой вознаграждения по долгосрочным займам, полученным от организаций, осуществляющих отдельные виды банковских операций</t>
  </si>
  <si>
    <t>5069</t>
  </si>
  <si>
    <t>Расходы по амортизации дисконта по полученным займам</t>
  </si>
  <si>
    <t>5200</t>
  </si>
  <si>
    <t>Расходы, связанные с выплатой вознаграждения по требованиям клиентов</t>
  </si>
  <si>
    <t>5203</t>
  </si>
  <si>
    <t>Расходы, связанные с выплатой вознаграждения по текущим счетам клиентов</t>
  </si>
  <si>
    <t>5211</t>
  </si>
  <si>
    <t>Расходы, связанные с выплатой вознаграждения по вкладам до востребования клиентов</t>
  </si>
  <si>
    <t>5215</t>
  </si>
  <si>
    <t>Расходы, связанные с выплатой вознаграждения по краткосрочным вкладам клиентов</t>
  </si>
  <si>
    <t>5217</t>
  </si>
  <si>
    <t>Расходы, связанные с выплатой вознаграждения по долгосрочным вкладам клиентов</t>
  </si>
  <si>
    <t>5219</t>
  </si>
  <si>
    <t>Расходы, связанные с выплатой вознаграждения по условным вкладам клиентов</t>
  </si>
  <si>
    <t>5221</t>
  </si>
  <si>
    <t>Расходы, связанные с выплатой вознаграждения по карт-счетам клиентов</t>
  </si>
  <si>
    <t>5223</t>
  </si>
  <si>
    <t>Расходы, связанные с выплатой вознаграждения по вкладу, являющемуся обеспечением обязательств клиентов</t>
  </si>
  <si>
    <t>5236</t>
  </si>
  <si>
    <t>Расходы по амортизации дисконта по вкладам, привлеченным от клиентов</t>
  </si>
  <si>
    <t>5250</t>
  </si>
  <si>
    <t>Расходы, связанные с выплатой вознаграждения по операциям "РЕПО" с ценными бумагами</t>
  </si>
  <si>
    <t>5300</t>
  </si>
  <si>
    <t>Расходы, связанные с выплатой вознаграждения по ценным бумагам</t>
  </si>
  <si>
    <t>5301</t>
  </si>
  <si>
    <t>Расходы, связанные с выплатой вознаграждения по выпущенным в обращение облигациям</t>
  </si>
  <si>
    <t>5305</t>
  </si>
  <si>
    <t>Расходы по амортизации премии по приобретенным ценным бумагам, учитываемым по справедливой стоимости через прибыль или убыток</t>
  </si>
  <si>
    <t>5307</t>
  </si>
  <si>
    <t>Расходы по амортизации дисконта по выпущенным в обращение ценным бумагам</t>
  </si>
  <si>
    <t>5450</t>
  </si>
  <si>
    <t>Ассигнования на обеспечение</t>
  </si>
  <si>
    <t>5451</t>
  </si>
  <si>
    <t>Ассигнования на  резервы (провизии) по вкладам, размещенным в других банках</t>
  </si>
  <si>
    <t>5453</t>
  </si>
  <si>
    <t>Ассигнования на  резервы (провизии) по дебиторской задолженности, связанной с банковской деятельностью</t>
  </si>
  <si>
    <t>5455</t>
  </si>
  <si>
    <t>Ассигнования на  резервы (провизии) по займам и финансовому лизингу, предоставленным клиентам</t>
  </si>
  <si>
    <t>5457</t>
  </si>
  <si>
    <t>Ассигнования на  резервы (провизии) на покрытие убытков от прочей банковской деятельности</t>
  </si>
  <si>
    <t>5459</t>
  </si>
  <si>
    <t>Ассигнования на резервы (провизии) по дебиторской задолженности, не связанной с основной деятельностью</t>
  </si>
  <si>
    <t>5464</t>
  </si>
  <si>
    <t>Ассигнования на  резервы (провизии) по ценным бумагам</t>
  </si>
  <si>
    <t>5465</t>
  </si>
  <si>
    <t>Ассигнования  на  резервы (провизии)   по  условным обязательствам</t>
  </si>
  <si>
    <t>5466</t>
  </si>
  <si>
    <t>Ассигнования на  резервы (провизии) по займам и финансовому лизингу, предоставленным организациям, осуществляющим отдельные виды банковских операций</t>
  </si>
  <si>
    <t>5500</t>
  </si>
  <si>
    <t>Расходы по дилинговым операциям</t>
  </si>
  <si>
    <t>5510</t>
  </si>
  <si>
    <t>Расходы по купле-продаже ценных бумаг</t>
  </si>
  <si>
    <t>5530</t>
  </si>
  <si>
    <t>Расходы по купле-продаже иностранной валюты</t>
  </si>
  <si>
    <t>5600</t>
  </si>
  <si>
    <t>Комиссионные расходы</t>
  </si>
  <si>
    <t>5601</t>
  </si>
  <si>
    <t>Комиссионные расходы по полученным услугам по переводным операциям</t>
  </si>
  <si>
    <t>5603</t>
  </si>
  <si>
    <t>Комиссионные расходы по полученным услугам по купле-продаже ценных бумаг</t>
  </si>
  <si>
    <t>5604</t>
  </si>
  <si>
    <t>Комиссионные расходы по полученным услугам по купле-продаже иностранной валюты</t>
  </si>
  <si>
    <t>5605</t>
  </si>
  <si>
    <t>Комиссионные расходы по полученным услугам по доверительным операциям</t>
  </si>
  <si>
    <t>5606</t>
  </si>
  <si>
    <t>Комиссионные расходы по полученным услугам по гарантиям</t>
  </si>
  <si>
    <t>5607</t>
  </si>
  <si>
    <t>Комиссионные расходы по полученным услугам по карт-счетам клиентов</t>
  </si>
  <si>
    <t>5608</t>
  </si>
  <si>
    <t>Прочие комиссионные расходы</t>
  </si>
  <si>
    <t>5609</t>
  </si>
  <si>
    <t>Комиссионные расходы по профессиональной деятельности на рынке ценных бумаг</t>
  </si>
  <si>
    <t>5700</t>
  </si>
  <si>
    <t>Расходы от переоценки</t>
  </si>
  <si>
    <t>5703</t>
  </si>
  <si>
    <t>Нереализованый расход от переоценки иностранной валюты</t>
  </si>
  <si>
    <t>5705</t>
  </si>
  <si>
    <t>Расход от переоценки займов в тенге с фиксацией валютного эквивалента займов</t>
  </si>
  <si>
    <t>5713</t>
  </si>
  <si>
    <t>Расходы от обесценения инвестиций, вложенных в уставный капитал других юридических лиц</t>
  </si>
  <si>
    <t>5720</t>
  </si>
  <si>
    <t>Расходы по оплате труда и обязательным отчислениям</t>
  </si>
  <si>
    <t>5721</t>
  </si>
  <si>
    <t>Расходы по оплате труда</t>
  </si>
  <si>
    <t>5722</t>
  </si>
  <si>
    <t>Социальные отчисления</t>
  </si>
  <si>
    <t>5729</t>
  </si>
  <si>
    <t>Прочие выплаты</t>
  </si>
  <si>
    <t>5730</t>
  </si>
  <si>
    <t>Реализованные расходы от переоценки</t>
  </si>
  <si>
    <t>5733</t>
  </si>
  <si>
    <t>Реализованные расходы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</si>
  <si>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>5740</t>
  </si>
  <si>
    <t>Общехозяйственные расходы</t>
  </si>
  <si>
    <t>5741</t>
  </si>
  <si>
    <t>Транспортные расходы</t>
  </si>
  <si>
    <t>5742</t>
  </si>
  <si>
    <t>Административные расходы</t>
  </si>
  <si>
    <t>5743</t>
  </si>
  <si>
    <t>Расходы на инкассацию</t>
  </si>
  <si>
    <t>5744</t>
  </si>
  <si>
    <t>Расходы на ремонт</t>
  </si>
  <si>
    <t>5745</t>
  </si>
  <si>
    <t>Расходы на рекламу</t>
  </si>
  <si>
    <t>5746</t>
  </si>
  <si>
    <t>Расходы на охрану и сигнализацию</t>
  </si>
  <si>
    <t>5747</t>
  </si>
  <si>
    <t>Представительские расходы</t>
  </si>
  <si>
    <t>5749</t>
  </si>
  <si>
    <t>Расходы на служебные командировки</t>
  </si>
  <si>
    <t>5750</t>
  </si>
  <si>
    <t>Расходы по аудиту и консультационным услугам</t>
  </si>
  <si>
    <t>5752</t>
  </si>
  <si>
    <t>Расходы по страхованию</t>
  </si>
  <si>
    <t>5753</t>
  </si>
  <si>
    <t>Расходы по услугам связи</t>
  </si>
  <si>
    <t>5754</t>
  </si>
  <si>
    <t>Расходы в виде взносов в акционерное общество "Казахстанский фонд гарантирования депозитов"</t>
  </si>
  <si>
    <t>5760</t>
  </si>
  <si>
    <t>Налоги и другие обязательные платежи в бюджет, кроме корпоративного подоходного налога</t>
  </si>
  <si>
    <t>5761</t>
  </si>
  <si>
    <t>Налог на добавленную стоимость</t>
  </si>
  <si>
    <t>5763</t>
  </si>
  <si>
    <t>Социальный налог</t>
  </si>
  <si>
    <t>5764</t>
  </si>
  <si>
    <t>Земельный налог</t>
  </si>
  <si>
    <t>5765</t>
  </si>
  <si>
    <t>Налог на имущество юридических лиц</t>
  </si>
  <si>
    <t>5766</t>
  </si>
  <si>
    <t>Налог на транспортные средства</t>
  </si>
  <si>
    <t>5767</t>
  </si>
  <si>
    <t>Сбор с аукционов</t>
  </si>
  <si>
    <t>5768</t>
  </si>
  <si>
    <t>Прочие налоги и обязательные платежи в бюджет</t>
  </si>
  <si>
    <t>5780</t>
  </si>
  <si>
    <t>Амортизационные отчисления</t>
  </si>
  <si>
    <t>5781</t>
  </si>
  <si>
    <t>Амортизационные отчисления по зданиям и сооружениям</t>
  </si>
  <si>
    <t>5782</t>
  </si>
  <si>
    <t>Амортизационные отчисления по компьютерному оборудованию</t>
  </si>
  <si>
    <t>5783</t>
  </si>
  <si>
    <t>Амортизационные отчисления по прочим основным средствам</t>
  </si>
  <si>
    <t>5786</t>
  </si>
  <si>
    <t>Амортизационные отчисления по капитальным затратам по арендованным зданиям</t>
  </si>
  <si>
    <t>5787</t>
  </si>
  <si>
    <t>Амортизационные отчисления по транспортным средствам</t>
  </si>
  <si>
    <t>5788</t>
  </si>
  <si>
    <t>Амортизационные отчисления по нематериальным активам</t>
  </si>
  <si>
    <t>5850</t>
  </si>
  <si>
    <t>Расходы от продажи</t>
  </si>
  <si>
    <t>5854</t>
  </si>
  <si>
    <t>Расходы от реализации товарно-материальных запасов</t>
  </si>
  <si>
    <t>5890</t>
  </si>
  <si>
    <t>Расходы по операциям с производными финансовыми инструментами</t>
  </si>
  <si>
    <t>5895</t>
  </si>
  <si>
    <t>Расходы по операциям своп</t>
  </si>
  <si>
    <t>5900</t>
  </si>
  <si>
    <t>5920</t>
  </si>
  <si>
    <t>Прочие расходы</t>
  </si>
  <si>
    <t>5921</t>
  </si>
  <si>
    <t>Прочие расходы от банковской деятельности</t>
  </si>
  <si>
    <t>5922</t>
  </si>
  <si>
    <t>Прочие расходы от неосновной деятельности</t>
  </si>
  <si>
    <t>5923</t>
  </si>
  <si>
    <t>Расходы по аренде</t>
  </si>
  <si>
    <t>5999</t>
  </si>
  <si>
    <t>Подоходный налог</t>
  </si>
  <si>
    <t>VI КЛАСС - Условные и возможные требования</t>
  </si>
  <si>
    <t>6000</t>
  </si>
  <si>
    <t>Счета по аккредитивам</t>
  </si>
  <si>
    <t>6005</t>
  </si>
  <si>
    <t>Возможные требования по выпущенным непокрытым аккредитивам</t>
  </si>
  <si>
    <t>6020</t>
  </si>
  <si>
    <t>Возможные требования по выпущенным покрытым аккредитивам</t>
  </si>
  <si>
    <t>6050</t>
  </si>
  <si>
    <t>Счета по гарантиям</t>
  </si>
  <si>
    <t>6055</t>
  </si>
  <si>
    <t>Возможные требования по выданным или подтвержденным гарантиям</t>
  </si>
  <si>
    <t>6075</t>
  </si>
  <si>
    <t>Возможные требования по принятым гарантиям</t>
  </si>
  <si>
    <t>6100</t>
  </si>
  <si>
    <t>Счета по размещению вкладов и займов в будущем</t>
  </si>
  <si>
    <t>6126</t>
  </si>
  <si>
    <t>Условные требования по отзывным займам , предоставляемым  в будущем</t>
  </si>
  <si>
    <t>6400</t>
  </si>
  <si>
    <t>Счета по купле-продаже валютных ценностей</t>
  </si>
  <si>
    <t>6405</t>
  </si>
  <si>
    <t>Условные требования по купле-продаже иностранной валюты</t>
  </si>
  <si>
    <t>6999_</t>
  </si>
  <si>
    <t>Позиция по сделкам с иностранной валютой</t>
  </si>
  <si>
    <t>VI КЛАСС - Условные и возможные обязательства</t>
  </si>
  <si>
    <t>6500</t>
  </si>
  <si>
    <t>6505</t>
  </si>
  <si>
    <t>Возможные обязательства по выпущенным непокрытым аккредитивам</t>
  </si>
  <si>
    <t>6520</t>
  </si>
  <si>
    <t>Возможные обязательства по выпущенным покрытым аккредитивам</t>
  </si>
  <si>
    <t>6550</t>
  </si>
  <si>
    <t>6555</t>
  </si>
  <si>
    <t>Возможные обязательства по выданным или подтвержденным гарантиям</t>
  </si>
  <si>
    <t>6575</t>
  </si>
  <si>
    <t>Возможное уменьшение требований по принятым гарантиям</t>
  </si>
  <si>
    <t>6600</t>
  </si>
  <si>
    <t>6626</t>
  </si>
  <si>
    <t>Условные обязательства  по отзывным займам, предоставляемым в будущем</t>
  </si>
  <si>
    <t>6900</t>
  </si>
  <si>
    <t>6905</t>
  </si>
  <si>
    <t>Условные обязательства по купле-продаже иностранной валюты</t>
  </si>
  <si>
    <t>6999</t>
  </si>
  <si>
    <t>VII КЛАСС - Счета Меморандума</t>
  </si>
  <si>
    <t>7200</t>
  </si>
  <si>
    <t>Мемориальные счета - пассивы</t>
  </si>
  <si>
    <t>7240</t>
  </si>
  <si>
    <t>Документы и ценности, принятые на инкассо</t>
  </si>
  <si>
    <t>7250</t>
  </si>
  <si>
    <t>Имущество, принятое в обеспечение (залог) обязательств клиента</t>
  </si>
  <si>
    <t>7300</t>
  </si>
  <si>
    <t>Мемориальные счета - прочие</t>
  </si>
  <si>
    <t>7303</t>
  </si>
  <si>
    <t>Платежные документы, не оплаченные в срок</t>
  </si>
  <si>
    <t>7321</t>
  </si>
  <si>
    <t>Кредитные линии, открытые иностранными государствами и зарубежными банками организациям Республики Казахстан</t>
  </si>
  <si>
    <t>7339</t>
  </si>
  <si>
    <t>Разные ценности и документы</t>
  </si>
  <si>
    <t>7342</t>
  </si>
  <si>
    <t>Разные ценности и документы, отосланные и выданные под отчет</t>
  </si>
  <si>
    <t>7500</t>
  </si>
  <si>
    <t>Ипотечные займы, права  требования по которым приняты в доверительное управление</t>
  </si>
  <si>
    <t>7535</t>
  </si>
  <si>
    <t>Ипотечные займы, права требования по которым приняты в доверительное управление</t>
  </si>
  <si>
    <t>7536</t>
  </si>
  <si>
    <t>Просроченные ипотечные займы, права требования по  которым приняты в доверительное управление</t>
  </si>
  <si>
    <t>7543</t>
  </si>
  <si>
    <t>Неустойка (штраф, пеня) по ипотечным займам, права требования по которым приняты в доверительное управление</t>
  </si>
  <si>
    <t>7544</t>
  </si>
  <si>
    <t>Просроченное вознаграждение по ипотечным займам , права требования по которым приняты в доверительное управление</t>
  </si>
  <si>
    <t>АКТИВ, ИТОГО:</t>
  </si>
  <si>
    <t>ПАССИВ, ИТОГО:</t>
  </si>
  <si>
    <t>V КЛАСС - Расходы, ИТОГО:</t>
  </si>
  <si>
    <t>IV КЛАСС - Доходы, ИТОГО:</t>
  </si>
  <si>
    <t>VI КЛАСС - Условные и возможные требования, ИТОГО:</t>
  </si>
  <si>
    <t>VI КЛАСС - Условные и возможные обязательства, ИТОГО:</t>
  </si>
  <si>
    <t>VII КЛАСС - Счета Меморандума, 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</si>
</sst>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sz val="12"/>
      <name val="Arial Cyr"/>
      <family val="2"/>
    </font>
    <font>
      <sz val="11"/>
      <name val="Times New Roman"/>
      <family val="1"/>
    </font>
    <font>
      <b/>
      <sz val="14"/>
      <name val="Times New Roman CYR"/>
      <family val="1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 wrapText="1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wrapText="1"/>
    </xf>
    <xf numFmtId="3" fontId="4" fillId="0" borderId="10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6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4" fillId="0" borderId="13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/>
    </xf>
    <xf numFmtId="1" fontId="6" fillId="0" borderId="0" xfId="0" applyNumberFormat="1" applyFont="1" applyAlignment="1">
      <alignment horizontal="center"/>
    </xf>
    <xf numFmtId="0" fontId="0" fillId="0" borderId="0" xfId="0" applyAlignment="1">
      <alignment/>
    </xf>
    <xf numFmtId="1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wrapText="1"/>
    </xf>
    <xf numFmtId="0" fontId="0" fillId="0" borderId="0" xfId="0" applyNumberFormat="1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14" xfId="0" applyBorder="1" applyAlignment="1">
      <alignment/>
    </xf>
    <xf numFmtId="49" fontId="0" fillId="7" borderId="12" xfId="0" applyNumberFormat="1" applyFill="1" applyBorder="1" applyAlignment="1">
      <alignment/>
    </xf>
    <xf numFmtId="49" fontId="0" fillId="7" borderId="12" xfId="0" applyNumberFormat="1" applyFill="1" applyBorder="1" applyAlignment="1">
      <alignment wrapText="1"/>
    </xf>
    <xf numFmtId="3" fontId="0" fillId="7" borderId="12" xfId="0" applyNumberFormat="1" applyFill="1" applyBorder="1" applyAlignment="1">
      <alignment horizontal="right"/>
    </xf>
    <xf numFmtId="49" fontId="0" fillId="18" borderId="12" xfId="0" applyNumberFormat="1" applyFill="1" applyBorder="1" applyAlignment="1">
      <alignment/>
    </xf>
    <xf numFmtId="49" fontId="0" fillId="18" borderId="12" xfId="0" applyNumberFormat="1" applyFill="1" applyBorder="1" applyAlignment="1">
      <alignment wrapText="1"/>
    </xf>
    <xf numFmtId="3" fontId="0" fillId="18" borderId="12" xfId="0" applyNumberFormat="1" applyFill="1" applyBorder="1" applyAlignment="1">
      <alignment horizontal="right"/>
    </xf>
    <xf numFmtId="49" fontId="0" fillId="5" borderId="12" xfId="0" applyNumberFormat="1" applyFill="1" applyBorder="1" applyAlignment="1">
      <alignment/>
    </xf>
    <xf numFmtId="49" fontId="0" fillId="5" borderId="12" xfId="0" applyNumberFormat="1" applyFill="1" applyBorder="1" applyAlignment="1">
      <alignment wrapText="1"/>
    </xf>
    <xf numFmtId="3" fontId="0" fillId="5" borderId="12" xfId="0" applyNumberForma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1"/>
  <sheetViews>
    <sheetView tabSelected="1" zoomScale="75" zoomScaleNormal="75" zoomScalePageLayoutView="0" workbookViewId="0" topLeftCell="A1">
      <selection activeCell="A15" sqref="A15"/>
    </sheetView>
  </sheetViews>
  <sheetFormatPr defaultColWidth="9.00390625" defaultRowHeight="12.75"/>
  <cols>
    <col min="1" max="1" width="8.00390625" style="0" customWidth="1"/>
    <col min="2" max="2" width="77.00390625" style="0" customWidth="1"/>
    <col min="3" max="3" width="16.125" style="20" customWidth="1"/>
    <col min="4" max="4" width="15.625" style="0" customWidth="1"/>
    <col min="5" max="5" width="8.75390625" style="0" customWidth="1"/>
    <col min="6" max="6" width="74.875" style="0" customWidth="1"/>
    <col min="7" max="7" width="17.75390625" style="20" customWidth="1"/>
    <col min="9" max="9" width="11.25390625" style="0" customWidth="1"/>
    <col min="12" max="12" width="8.00390625" style="0" customWidth="1"/>
    <col min="20" max="20" width="11.25390625" style="0" customWidth="1"/>
  </cols>
  <sheetData>
    <row r="1" spans="1:26" ht="15" customHeight="1">
      <c r="A1" s="33" t="s">
        <v>12</v>
      </c>
      <c r="B1" s="34"/>
      <c r="C1" s="34"/>
      <c r="D1" s="34"/>
      <c r="E1" s="34"/>
      <c r="F1" s="32" t="s">
        <v>14</v>
      </c>
      <c r="G1" s="32"/>
      <c r="H1" s="8"/>
      <c r="I1" s="8"/>
      <c r="J1" s="8"/>
      <c r="K1" s="8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11" ht="15" customHeight="1">
      <c r="A2" s="36"/>
      <c r="B2" s="28"/>
      <c r="C2" s="28"/>
      <c r="D2" s="28"/>
      <c r="E2" s="28"/>
      <c r="F2" s="32"/>
      <c r="G2" s="32"/>
      <c r="H2" s="8"/>
      <c r="I2" s="8"/>
      <c r="J2" s="8"/>
      <c r="K2" s="8"/>
    </row>
    <row r="3" spans="1:11" ht="15" customHeight="1">
      <c r="A3" s="36"/>
      <c r="B3" s="28"/>
      <c r="C3" s="28"/>
      <c r="D3" s="28"/>
      <c r="E3" s="28"/>
      <c r="F3" s="28"/>
      <c r="G3" s="28"/>
      <c r="H3" s="8"/>
      <c r="I3" s="8"/>
      <c r="J3" s="8"/>
      <c r="K3" s="8"/>
    </row>
    <row r="4" spans="1:11" ht="15" customHeight="1">
      <c r="A4" s="35" t="s">
        <v>9</v>
      </c>
      <c r="B4" s="35"/>
      <c r="C4" s="35"/>
      <c r="D4" s="35"/>
      <c r="E4" s="35"/>
      <c r="F4" s="35"/>
      <c r="G4" s="35"/>
      <c r="H4" s="8"/>
      <c r="I4" s="8"/>
      <c r="J4" s="8"/>
      <c r="K4" s="8"/>
    </row>
    <row r="5" spans="1:7" ht="15" customHeight="1">
      <c r="A5" s="27"/>
      <c r="B5" s="28"/>
      <c r="C5" s="28"/>
      <c r="D5" s="28"/>
      <c r="E5" s="28"/>
      <c r="F5" s="28"/>
      <c r="G5" s="28"/>
    </row>
    <row r="6" spans="1:7" ht="15" customHeight="1">
      <c r="A6" s="27" t="s">
        <v>23</v>
      </c>
      <c r="B6" s="28"/>
      <c r="C6" s="28"/>
      <c r="D6" s="28"/>
      <c r="E6" s="28"/>
      <c r="F6" s="28"/>
      <c r="G6" s="28"/>
    </row>
    <row r="7" spans="1:7" ht="15" customHeight="1">
      <c r="A7" s="28"/>
      <c r="B7" s="28"/>
      <c r="C7" s="30"/>
      <c r="D7" s="28"/>
      <c r="E7" s="28"/>
      <c r="F7" s="28"/>
      <c r="G7" s="30"/>
    </row>
    <row r="8" spans="1:7" ht="15" customHeight="1">
      <c r="A8" s="31" t="s">
        <v>6</v>
      </c>
      <c r="B8" s="28"/>
      <c r="C8" s="28"/>
      <c r="D8" s="28"/>
      <c r="E8" s="28"/>
      <c r="F8" s="28"/>
      <c r="G8" s="28"/>
    </row>
    <row r="9" spans="1:7" ht="15" customHeight="1">
      <c r="A9" s="28"/>
      <c r="B9" s="28"/>
      <c r="C9" s="28"/>
      <c r="D9" s="28"/>
      <c r="E9" s="28"/>
      <c r="F9" s="28"/>
      <c r="G9" s="28"/>
    </row>
    <row r="10" spans="1:7" ht="15" customHeight="1">
      <c r="A10" s="28"/>
      <c r="B10" s="28"/>
      <c r="C10" s="28"/>
      <c r="D10" s="28"/>
      <c r="E10" s="28"/>
      <c r="F10" s="28"/>
      <c r="G10" s="28"/>
    </row>
    <row r="11" spans="1:7" ht="15" customHeight="1">
      <c r="A11" s="29" t="s">
        <v>7</v>
      </c>
      <c r="B11" s="28"/>
      <c r="C11" s="28"/>
      <c r="D11" s="28"/>
      <c r="E11" s="28"/>
      <c r="F11" s="28"/>
      <c r="G11" s="28"/>
    </row>
    <row r="12" spans="1:7" ht="15" customHeight="1" thickBot="1">
      <c r="A12" s="28"/>
      <c r="B12" s="28"/>
      <c r="C12" s="28"/>
      <c r="D12" s="28"/>
      <c r="E12" s="28"/>
      <c r="F12" s="28"/>
      <c r="G12" s="28"/>
    </row>
    <row r="13" spans="1:20" ht="22.5" customHeight="1" thickBot="1">
      <c r="A13" s="10" t="s">
        <v>2</v>
      </c>
      <c r="B13" s="11" t="s">
        <v>3</v>
      </c>
      <c r="C13" s="16" t="s">
        <v>4</v>
      </c>
      <c r="D13" s="2"/>
      <c r="E13" s="10" t="s">
        <v>2</v>
      </c>
      <c r="F13" s="11" t="s">
        <v>3</v>
      </c>
      <c r="G13" s="22" t="s">
        <v>4</v>
      </c>
      <c r="H13" s="3"/>
      <c r="I13" s="4"/>
      <c r="L13" s="1"/>
      <c r="M13" s="2"/>
      <c r="N13" s="2"/>
      <c r="O13" s="2"/>
      <c r="P13" s="2"/>
      <c r="Q13" s="2"/>
      <c r="R13" s="2"/>
      <c r="S13" s="3"/>
      <c r="T13" s="4"/>
    </row>
    <row r="14" spans="1:7" ht="13.5" customHeight="1" hidden="1">
      <c r="A14" s="12"/>
      <c r="B14" s="13"/>
      <c r="C14" s="17"/>
      <c r="E14" s="12"/>
      <c r="F14" s="13"/>
      <c r="G14" s="17"/>
    </row>
    <row r="15" spans="1:7" ht="12.75">
      <c r="A15" s="14"/>
      <c r="B15" s="15"/>
      <c r="C15" s="18"/>
      <c r="E15" s="14"/>
      <c r="F15" s="15"/>
      <c r="G15" s="18"/>
    </row>
    <row r="16" spans="1:7" ht="12.75" customHeight="1">
      <c r="A16" s="39"/>
      <c r="B16" s="40" t="s">
        <v>24</v>
      </c>
      <c r="C16" s="41"/>
      <c r="E16" s="39"/>
      <c r="F16" s="40" t="s">
        <v>267</v>
      </c>
      <c r="G16" s="41"/>
    </row>
    <row r="17" spans="1:7" ht="12.75" customHeight="1">
      <c r="A17" s="14"/>
      <c r="B17" s="15"/>
      <c r="C17" s="18"/>
      <c r="E17" s="42"/>
      <c r="F17" s="43"/>
      <c r="G17" s="44"/>
    </row>
    <row r="18" spans="1:7" ht="12.75" customHeight="1">
      <c r="A18" s="45" t="s">
        <v>25</v>
      </c>
      <c r="B18" s="46" t="s">
        <v>26</v>
      </c>
      <c r="C18" s="47">
        <f>SUM(C19:C22)</f>
        <v>28905671</v>
      </c>
      <c r="E18" s="45" t="s">
        <v>268</v>
      </c>
      <c r="F18" s="46" t="s">
        <v>36</v>
      </c>
      <c r="G18" s="47">
        <f>SUM(G19:G20)</f>
        <v>319011</v>
      </c>
    </row>
    <row r="19" spans="1:7" ht="12.75" customHeight="1">
      <c r="A19" s="42" t="s">
        <v>27</v>
      </c>
      <c r="B19" s="43" t="s">
        <v>28</v>
      </c>
      <c r="C19" s="44">
        <v>18602157</v>
      </c>
      <c r="E19" s="42" t="s">
        <v>269</v>
      </c>
      <c r="F19" s="43" t="s">
        <v>270</v>
      </c>
      <c r="G19" s="44">
        <v>278454</v>
      </c>
    </row>
    <row r="20" spans="1:7" ht="12.75" customHeight="1">
      <c r="A20" s="42" t="s">
        <v>29</v>
      </c>
      <c r="B20" s="43" t="s">
        <v>30</v>
      </c>
      <c r="C20" s="44">
        <v>1411847</v>
      </c>
      <c r="E20" s="42" t="s">
        <v>271</v>
      </c>
      <c r="F20" s="43" t="s">
        <v>272</v>
      </c>
      <c r="G20" s="44">
        <v>40557</v>
      </c>
    </row>
    <row r="21" spans="1:7" ht="12.75" customHeight="1">
      <c r="A21" s="42" t="s">
        <v>31</v>
      </c>
      <c r="B21" s="43" t="s">
        <v>32</v>
      </c>
      <c r="C21" s="44">
        <v>1536507</v>
      </c>
      <c r="E21" s="42"/>
      <c r="F21" s="43"/>
      <c r="G21" s="44"/>
    </row>
    <row r="22" spans="1:7" ht="12.75" customHeight="1">
      <c r="A22" s="42" t="s">
        <v>33</v>
      </c>
      <c r="B22" s="43" t="s">
        <v>34</v>
      </c>
      <c r="C22" s="44">
        <v>7355160</v>
      </c>
      <c r="E22" s="45" t="s">
        <v>273</v>
      </c>
      <c r="F22" s="46" t="s">
        <v>274</v>
      </c>
      <c r="G22" s="47">
        <f>SUM(G23:G23)</f>
        <v>239771120</v>
      </c>
    </row>
    <row r="23" spans="1:7" ht="12.75" customHeight="1">
      <c r="A23" s="14"/>
      <c r="B23" s="15"/>
      <c r="C23" s="18"/>
      <c r="E23" s="42" t="s">
        <v>275</v>
      </c>
      <c r="F23" s="43" t="s">
        <v>276</v>
      </c>
      <c r="G23" s="44">
        <v>239771120</v>
      </c>
    </row>
    <row r="24" spans="1:7" ht="12.75" customHeight="1">
      <c r="A24" s="45" t="s">
        <v>35</v>
      </c>
      <c r="B24" s="46" t="s">
        <v>36</v>
      </c>
      <c r="C24" s="47">
        <f>SUM(C25:C27)</f>
        <v>32477639</v>
      </c>
      <c r="E24" s="42"/>
      <c r="F24" s="43"/>
      <c r="G24" s="44"/>
    </row>
    <row r="25" spans="1:7" ht="12.75" customHeight="1">
      <c r="A25" s="42" t="s">
        <v>37</v>
      </c>
      <c r="B25" s="43" t="s">
        <v>38</v>
      </c>
      <c r="C25" s="44">
        <v>21339542</v>
      </c>
      <c r="E25" s="45" t="s">
        <v>277</v>
      </c>
      <c r="F25" s="46" t="s">
        <v>278</v>
      </c>
      <c r="G25" s="47">
        <f>SUM(G26:G29)</f>
        <v>-102574412</v>
      </c>
    </row>
    <row r="26" spans="1:7" ht="12.75" customHeight="1">
      <c r="A26" s="42" t="s">
        <v>39</v>
      </c>
      <c r="B26" s="43" t="s">
        <v>40</v>
      </c>
      <c r="C26" s="44">
        <v>11145746</v>
      </c>
      <c r="E26" s="42" t="s">
        <v>279</v>
      </c>
      <c r="F26" s="43" t="s">
        <v>280</v>
      </c>
      <c r="G26" s="44">
        <v>28075</v>
      </c>
    </row>
    <row r="27" spans="1:7" ht="12.75" customHeight="1">
      <c r="A27" s="42" t="s">
        <v>41</v>
      </c>
      <c r="B27" s="43" t="s">
        <v>42</v>
      </c>
      <c r="C27" s="44">
        <v>-7649</v>
      </c>
      <c r="E27" s="42" t="s">
        <v>281</v>
      </c>
      <c r="F27" s="43" t="s">
        <v>282</v>
      </c>
      <c r="G27" s="44">
        <v>15639172</v>
      </c>
    </row>
    <row r="28" spans="1:7" ht="12.75" customHeight="1">
      <c r="A28" s="14"/>
      <c r="B28" s="15"/>
      <c r="C28" s="18"/>
      <c r="E28" s="42" t="s">
        <v>283</v>
      </c>
      <c r="F28" s="43" t="s">
        <v>284</v>
      </c>
      <c r="G28" s="44">
        <v>7160428</v>
      </c>
    </row>
    <row r="29" spans="1:7" ht="12.75" customHeight="1">
      <c r="A29" s="45" t="s">
        <v>43</v>
      </c>
      <c r="B29" s="46" t="s">
        <v>44</v>
      </c>
      <c r="C29" s="47">
        <f>SUM(C30:C34)</f>
        <v>29508728</v>
      </c>
      <c r="E29" s="42" t="s">
        <v>285</v>
      </c>
      <c r="F29" s="43" t="s">
        <v>286</v>
      </c>
      <c r="G29" s="44">
        <v>-125402087</v>
      </c>
    </row>
    <row r="30" spans="1:7" ht="12.75" customHeight="1">
      <c r="A30" s="42" t="s">
        <v>45</v>
      </c>
      <c r="B30" s="43" t="s">
        <v>44</v>
      </c>
      <c r="C30" s="44">
        <v>46366118</v>
      </c>
      <c r="E30" s="42"/>
      <c r="F30" s="43"/>
      <c r="G30" s="44"/>
    </row>
    <row r="31" spans="1:7" ht="12.75" customHeight="1">
      <c r="A31" s="42" t="s">
        <v>46</v>
      </c>
      <c r="B31" s="43" t="s">
        <v>47</v>
      </c>
      <c r="C31" s="44">
        <v>-14994</v>
      </c>
      <c r="E31" s="45" t="s">
        <v>287</v>
      </c>
      <c r="F31" s="46" t="s">
        <v>288</v>
      </c>
      <c r="G31" s="47">
        <f>SUM(G32:G47)</f>
        <v>537940385</v>
      </c>
    </row>
    <row r="32" spans="1:7" ht="12.75" customHeight="1">
      <c r="A32" s="42" t="s">
        <v>48</v>
      </c>
      <c r="B32" s="43" t="s">
        <v>49</v>
      </c>
      <c r="C32" s="44">
        <v>36</v>
      </c>
      <c r="E32" s="42" t="s">
        <v>289</v>
      </c>
      <c r="F32" s="43" t="s">
        <v>290</v>
      </c>
      <c r="G32" s="44">
        <v>86407375</v>
      </c>
    </row>
    <row r="33" spans="1:7" ht="12.75" customHeight="1">
      <c r="A33" s="42" t="s">
        <v>50</v>
      </c>
      <c r="B33" s="43" t="s">
        <v>51</v>
      </c>
      <c r="C33" s="44">
        <v>134791</v>
      </c>
      <c r="E33" s="42" t="s">
        <v>291</v>
      </c>
      <c r="F33" s="43" t="s">
        <v>292</v>
      </c>
      <c r="G33" s="44">
        <v>12465819</v>
      </c>
    </row>
    <row r="34" spans="1:7" ht="12.75" customHeight="1">
      <c r="A34" s="42" t="s">
        <v>52</v>
      </c>
      <c r="B34" s="43" t="s">
        <v>53</v>
      </c>
      <c r="C34" s="44">
        <v>-16977223</v>
      </c>
      <c r="E34" s="42" t="s">
        <v>293</v>
      </c>
      <c r="F34" s="43" t="s">
        <v>294</v>
      </c>
      <c r="G34" s="44">
        <v>1624551</v>
      </c>
    </row>
    <row r="35" spans="1:7" ht="12.75" customHeight="1">
      <c r="A35" s="14"/>
      <c r="B35" s="15"/>
      <c r="C35" s="18"/>
      <c r="E35" s="42" t="s">
        <v>295</v>
      </c>
      <c r="F35" s="43" t="s">
        <v>296</v>
      </c>
      <c r="G35" s="44">
        <v>138899801</v>
      </c>
    </row>
    <row r="36" spans="1:7" ht="12.75" customHeight="1">
      <c r="A36" s="45" t="s">
        <v>54</v>
      </c>
      <c r="B36" s="46" t="s">
        <v>55</v>
      </c>
      <c r="C36" s="47">
        <f>SUM(C37:C41)</f>
        <v>11146633</v>
      </c>
      <c r="E36" s="42" t="s">
        <v>297</v>
      </c>
      <c r="F36" s="43" t="s">
        <v>298</v>
      </c>
      <c r="G36" s="44">
        <v>113276912</v>
      </c>
    </row>
    <row r="37" spans="1:7" ht="12.75" customHeight="1">
      <c r="A37" s="42" t="s">
        <v>56</v>
      </c>
      <c r="B37" s="43" t="s">
        <v>57</v>
      </c>
      <c r="C37" s="44">
        <v>18190</v>
      </c>
      <c r="E37" s="42" t="s">
        <v>299</v>
      </c>
      <c r="F37" s="43" t="s">
        <v>300</v>
      </c>
      <c r="G37" s="44">
        <v>50655</v>
      </c>
    </row>
    <row r="38" spans="1:7" ht="12.75" customHeight="1">
      <c r="A38" s="42" t="s">
        <v>58</v>
      </c>
      <c r="B38" s="43" t="s">
        <v>59</v>
      </c>
      <c r="C38" s="44">
        <v>10708290</v>
      </c>
      <c r="E38" s="42" t="s">
        <v>301</v>
      </c>
      <c r="F38" s="43" t="s">
        <v>302</v>
      </c>
      <c r="G38" s="44">
        <v>24389718</v>
      </c>
    </row>
    <row r="39" spans="1:7" ht="12.75" customHeight="1">
      <c r="A39" s="42" t="s">
        <v>60</v>
      </c>
      <c r="B39" s="43" t="s">
        <v>61</v>
      </c>
      <c r="C39" s="44">
        <v>3273600</v>
      </c>
      <c r="E39" s="42" t="s">
        <v>303</v>
      </c>
      <c r="F39" s="43" t="s">
        <v>304</v>
      </c>
      <c r="G39" s="44">
        <v>1662447</v>
      </c>
    </row>
    <row r="40" spans="1:7" ht="12.75" customHeight="1">
      <c r="A40" s="42" t="s">
        <v>62</v>
      </c>
      <c r="B40" s="43" t="s">
        <v>63</v>
      </c>
      <c r="C40" s="44">
        <v>-4231423</v>
      </c>
      <c r="E40" s="42" t="s">
        <v>305</v>
      </c>
      <c r="F40" s="43" t="s">
        <v>306</v>
      </c>
      <c r="G40" s="44">
        <v>5920747</v>
      </c>
    </row>
    <row r="41" spans="1:7" ht="12.75" customHeight="1">
      <c r="A41" s="42" t="s">
        <v>64</v>
      </c>
      <c r="B41" s="43" t="s">
        <v>65</v>
      </c>
      <c r="C41" s="44">
        <v>1377976</v>
      </c>
      <c r="E41" s="42" t="s">
        <v>307</v>
      </c>
      <c r="F41" s="43" t="s">
        <v>308</v>
      </c>
      <c r="G41" s="44">
        <v>149475499</v>
      </c>
    </row>
    <row r="42" spans="1:7" ht="12.75" customHeight="1">
      <c r="A42" s="14"/>
      <c r="B42" s="15"/>
      <c r="C42" s="18"/>
      <c r="E42" s="42" t="s">
        <v>309</v>
      </c>
      <c r="F42" s="43" t="s">
        <v>310</v>
      </c>
      <c r="G42" s="44">
        <v>1363113</v>
      </c>
    </row>
    <row r="43" spans="1:7" ht="12.75" customHeight="1">
      <c r="A43" s="45" t="s">
        <v>66</v>
      </c>
      <c r="B43" s="46" t="s">
        <v>67</v>
      </c>
      <c r="C43" s="47">
        <f>SUM(C44:C48)</f>
        <v>9142479</v>
      </c>
      <c r="E43" s="42" t="s">
        <v>311</v>
      </c>
      <c r="F43" s="43" t="s">
        <v>312</v>
      </c>
      <c r="G43" s="44">
        <v>353941</v>
      </c>
    </row>
    <row r="44" spans="1:7" ht="12.75" customHeight="1">
      <c r="A44" s="42" t="s">
        <v>68</v>
      </c>
      <c r="B44" s="43" t="s">
        <v>69</v>
      </c>
      <c r="C44" s="44">
        <v>6861</v>
      </c>
      <c r="E44" s="42" t="s">
        <v>313</v>
      </c>
      <c r="F44" s="43" t="s">
        <v>314</v>
      </c>
      <c r="G44" s="44">
        <v>1111548</v>
      </c>
    </row>
    <row r="45" spans="1:7" ht="12.75" customHeight="1">
      <c r="A45" s="42" t="s">
        <v>70</v>
      </c>
      <c r="B45" s="43" t="s">
        <v>71</v>
      </c>
      <c r="C45" s="44">
        <v>9613198</v>
      </c>
      <c r="E45" s="42" t="s">
        <v>315</v>
      </c>
      <c r="F45" s="43" t="s">
        <v>316</v>
      </c>
      <c r="G45" s="44">
        <v>1086667</v>
      </c>
    </row>
    <row r="46" spans="1:7" ht="12.75" customHeight="1">
      <c r="A46" s="42" t="s">
        <v>72</v>
      </c>
      <c r="B46" s="43" t="s">
        <v>73</v>
      </c>
      <c r="C46" s="44">
        <v>12967</v>
      </c>
      <c r="E46" s="42" t="s">
        <v>317</v>
      </c>
      <c r="F46" s="43" t="s">
        <v>318</v>
      </c>
      <c r="G46" s="44">
        <v>-1030619</v>
      </c>
    </row>
    <row r="47" spans="1:7" ht="12.75" customHeight="1">
      <c r="A47" s="42" t="s">
        <v>74</v>
      </c>
      <c r="B47" s="43" t="s">
        <v>75</v>
      </c>
      <c r="C47" s="44">
        <v>-276158</v>
      </c>
      <c r="E47" s="42" t="s">
        <v>319</v>
      </c>
      <c r="F47" s="43" t="s">
        <v>320</v>
      </c>
      <c r="G47" s="44">
        <v>882211</v>
      </c>
    </row>
    <row r="48" spans="1:7" ht="12.75" customHeight="1">
      <c r="A48" s="42" t="s">
        <v>76</v>
      </c>
      <c r="B48" s="43" t="s">
        <v>77</v>
      </c>
      <c r="C48" s="44">
        <v>-214389</v>
      </c>
      <c r="E48" s="42"/>
      <c r="F48" s="43"/>
      <c r="G48" s="44"/>
    </row>
    <row r="49" spans="1:7" ht="12.75" customHeight="1">
      <c r="A49" s="14"/>
      <c r="B49" s="15"/>
      <c r="C49" s="18"/>
      <c r="E49" s="45" t="s">
        <v>321</v>
      </c>
      <c r="F49" s="46" t="s">
        <v>322</v>
      </c>
      <c r="G49" s="47">
        <f>SUM(G50:G50)</f>
        <v>456095000</v>
      </c>
    </row>
    <row r="50" spans="1:7" ht="12.75" customHeight="1">
      <c r="A50" s="45" t="s">
        <v>78</v>
      </c>
      <c r="B50" s="46" t="s">
        <v>79</v>
      </c>
      <c r="C50" s="47">
        <f>SUM(C51:C59)</f>
        <v>84717751</v>
      </c>
      <c r="E50" s="42" t="s">
        <v>321</v>
      </c>
      <c r="F50" s="43" t="s">
        <v>322</v>
      </c>
      <c r="G50" s="44">
        <v>456095000</v>
      </c>
    </row>
    <row r="51" spans="1:7" ht="12.75" customHeight="1">
      <c r="A51" s="42" t="s">
        <v>80</v>
      </c>
      <c r="B51" s="43" t="s">
        <v>81</v>
      </c>
      <c r="C51" s="44">
        <v>337761</v>
      </c>
      <c r="E51" s="42"/>
      <c r="F51" s="43"/>
      <c r="G51" s="44"/>
    </row>
    <row r="52" spans="1:7" ht="12.75" customHeight="1">
      <c r="A52" s="42" t="s">
        <v>82</v>
      </c>
      <c r="B52" s="43" t="s">
        <v>83</v>
      </c>
      <c r="C52" s="44">
        <v>264105</v>
      </c>
      <c r="E52" s="45" t="s">
        <v>323</v>
      </c>
      <c r="F52" s="46" t="s">
        <v>324</v>
      </c>
      <c r="G52" s="47">
        <f>SUM(G53:G55)</f>
        <v>82671366</v>
      </c>
    </row>
    <row r="53" spans="1:7" ht="12.75" customHeight="1">
      <c r="A53" s="42" t="s">
        <v>84</v>
      </c>
      <c r="B53" s="43" t="s">
        <v>85</v>
      </c>
      <c r="C53" s="44">
        <v>64005374</v>
      </c>
      <c r="E53" s="42" t="s">
        <v>325</v>
      </c>
      <c r="F53" s="43" t="s">
        <v>326</v>
      </c>
      <c r="G53" s="44">
        <v>136425000</v>
      </c>
    </row>
    <row r="54" spans="1:7" ht="12.75" customHeight="1">
      <c r="A54" s="42" t="s">
        <v>86</v>
      </c>
      <c r="B54" s="43" t="s">
        <v>87</v>
      </c>
      <c r="C54" s="44">
        <v>415774635</v>
      </c>
      <c r="E54" s="42" t="s">
        <v>327</v>
      </c>
      <c r="F54" s="43" t="s">
        <v>328</v>
      </c>
      <c r="G54" s="44">
        <v>-53392100</v>
      </c>
    </row>
    <row r="55" spans="1:7" ht="12.75" customHeight="1">
      <c r="A55" s="42" t="s">
        <v>88</v>
      </c>
      <c r="B55" s="43" t="s">
        <v>89</v>
      </c>
      <c r="C55" s="44">
        <v>5543404</v>
      </c>
      <c r="E55" s="42" t="s">
        <v>329</v>
      </c>
      <c r="F55" s="43" t="s">
        <v>330</v>
      </c>
      <c r="G55" s="44">
        <v>-361534</v>
      </c>
    </row>
    <row r="56" spans="1:7" ht="12.75" customHeight="1">
      <c r="A56" s="42" t="s">
        <v>90</v>
      </c>
      <c r="B56" s="43" t="s">
        <v>91</v>
      </c>
      <c r="C56" s="44">
        <v>13632795</v>
      </c>
      <c r="E56" s="42"/>
      <c r="F56" s="43"/>
      <c r="G56" s="44"/>
    </row>
    <row r="57" spans="1:7" ht="12.75" customHeight="1">
      <c r="A57" s="42" t="s">
        <v>92</v>
      </c>
      <c r="B57" s="43" t="s">
        <v>93</v>
      </c>
      <c r="C57" s="44">
        <v>2075729111</v>
      </c>
      <c r="E57" s="45" t="s">
        <v>331</v>
      </c>
      <c r="F57" s="46" t="s">
        <v>332</v>
      </c>
      <c r="G57" s="47">
        <f>SUM(G58:G68)</f>
        <v>11976011</v>
      </c>
    </row>
    <row r="58" spans="1:7" ht="12.75" customHeight="1">
      <c r="A58" s="42" t="s">
        <v>94</v>
      </c>
      <c r="B58" s="43" t="s">
        <v>95</v>
      </c>
      <c r="C58" s="44">
        <v>-2490599503</v>
      </c>
      <c r="E58" s="42" t="s">
        <v>333</v>
      </c>
      <c r="F58" s="43" t="s">
        <v>334</v>
      </c>
      <c r="G58" s="44">
        <v>1811604</v>
      </c>
    </row>
    <row r="59" spans="1:7" ht="12.75" customHeight="1">
      <c r="A59" s="42" t="s">
        <v>96</v>
      </c>
      <c r="B59" s="43" t="s">
        <v>97</v>
      </c>
      <c r="C59" s="44">
        <v>30069</v>
      </c>
      <c r="E59" s="42" t="s">
        <v>335</v>
      </c>
      <c r="F59" s="43" t="s">
        <v>336</v>
      </c>
      <c r="G59" s="44">
        <v>21917</v>
      </c>
    </row>
    <row r="60" spans="1:7" ht="12.75" customHeight="1">
      <c r="A60" s="14"/>
      <c r="B60" s="15"/>
      <c r="C60" s="18"/>
      <c r="E60" s="42" t="s">
        <v>337</v>
      </c>
      <c r="F60" s="43" t="s">
        <v>338</v>
      </c>
      <c r="G60" s="44">
        <v>154600</v>
      </c>
    </row>
    <row r="61" spans="1:7" ht="12.75" customHeight="1">
      <c r="A61" s="45" t="s">
        <v>98</v>
      </c>
      <c r="B61" s="46" t="s">
        <v>99</v>
      </c>
      <c r="C61" s="47">
        <f>SUM(C62:C67)</f>
        <v>1634668</v>
      </c>
      <c r="E61" s="42" t="s">
        <v>339</v>
      </c>
      <c r="F61" s="43" t="s">
        <v>340</v>
      </c>
      <c r="G61" s="44">
        <v>325951</v>
      </c>
    </row>
    <row r="62" spans="1:7" ht="12.75" customHeight="1">
      <c r="A62" s="42" t="s">
        <v>100</v>
      </c>
      <c r="B62" s="43" t="s">
        <v>101</v>
      </c>
      <c r="C62" s="44">
        <v>-475174</v>
      </c>
      <c r="E62" s="42" t="s">
        <v>341</v>
      </c>
      <c r="F62" s="43" t="s">
        <v>342</v>
      </c>
      <c r="G62" s="44">
        <v>1395</v>
      </c>
    </row>
    <row r="63" spans="1:7" ht="12.75" customHeight="1">
      <c r="A63" s="42" t="s">
        <v>102</v>
      </c>
      <c r="B63" s="43" t="s">
        <v>99</v>
      </c>
      <c r="C63" s="44">
        <v>2611143</v>
      </c>
      <c r="E63" s="42" t="s">
        <v>343</v>
      </c>
      <c r="F63" s="43" t="s">
        <v>344</v>
      </c>
      <c r="G63" s="44">
        <v>5950538</v>
      </c>
    </row>
    <row r="64" spans="1:7" ht="12.75" customHeight="1">
      <c r="A64" s="42" t="s">
        <v>103</v>
      </c>
      <c r="B64" s="43" t="s">
        <v>104</v>
      </c>
      <c r="C64" s="44">
        <v>-10083</v>
      </c>
      <c r="E64" s="42" t="s">
        <v>345</v>
      </c>
      <c r="F64" s="43" t="s">
        <v>346</v>
      </c>
      <c r="G64" s="44">
        <v>29934</v>
      </c>
    </row>
    <row r="65" spans="1:7" ht="12.75" customHeight="1">
      <c r="A65" s="42" t="s">
        <v>105</v>
      </c>
      <c r="B65" s="43" t="s">
        <v>106</v>
      </c>
      <c r="C65" s="44">
        <v>58239</v>
      </c>
      <c r="E65" s="42" t="s">
        <v>347</v>
      </c>
      <c r="F65" s="43" t="s">
        <v>348</v>
      </c>
      <c r="G65" s="44">
        <v>722392</v>
      </c>
    </row>
    <row r="66" spans="1:7" ht="12.75" customHeight="1">
      <c r="A66" s="42" t="s">
        <v>107</v>
      </c>
      <c r="B66" s="43" t="s">
        <v>108</v>
      </c>
      <c r="C66" s="44">
        <v>-560212</v>
      </c>
      <c r="E66" s="42" t="s">
        <v>349</v>
      </c>
      <c r="F66" s="43" t="s">
        <v>350</v>
      </c>
      <c r="G66" s="44">
        <v>2773</v>
      </c>
    </row>
    <row r="67" spans="1:7" ht="12.75" customHeight="1">
      <c r="A67" s="42" t="s">
        <v>109</v>
      </c>
      <c r="B67" s="43" t="s">
        <v>110</v>
      </c>
      <c r="C67" s="44">
        <v>10755</v>
      </c>
      <c r="E67" s="42" t="s">
        <v>351</v>
      </c>
      <c r="F67" s="43" t="s">
        <v>352</v>
      </c>
      <c r="G67" s="44">
        <v>1870873</v>
      </c>
    </row>
    <row r="68" spans="1:7" ht="12.75" customHeight="1">
      <c r="A68" s="14"/>
      <c r="B68" s="15"/>
      <c r="C68" s="18"/>
      <c r="E68" s="42" t="s">
        <v>353</v>
      </c>
      <c r="F68" s="43" t="s">
        <v>354</v>
      </c>
      <c r="G68" s="44">
        <v>1084034</v>
      </c>
    </row>
    <row r="69" spans="1:7" ht="12.75" customHeight="1">
      <c r="A69" s="45" t="s">
        <v>111</v>
      </c>
      <c r="B69" s="46" t="s">
        <v>112</v>
      </c>
      <c r="C69" s="47">
        <f>SUM(C70:C74)</f>
        <v>62373690</v>
      </c>
      <c r="E69" s="42"/>
      <c r="F69" s="43"/>
      <c r="G69" s="44"/>
    </row>
    <row r="70" spans="1:7" ht="12.75" customHeight="1">
      <c r="A70" s="42" t="s">
        <v>113</v>
      </c>
      <c r="B70" s="43" t="s">
        <v>114</v>
      </c>
      <c r="C70" s="44">
        <v>97335881</v>
      </c>
      <c r="E70" s="45" t="s">
        <v>355</v>
      </c>
      <c r="F70" s="46" t="s">
        <v>356</v>
      </c>
      <c r="G70" s="47">
        <f>SUM(G71:G71)</f>
        <v>6640135</v>
      </c>
    </row>
    <row r="71" spans="1:7" ht="12.75" customHeight="1">
      <c r="A71" s="42" t="s">
        <v>115</v>
      </c>
      <c r="B71" s="43" t="s">
        <v>116</v>
      </c>
      <c r="C71" s="44">
        <v>80637072</v>
      </c>
      <c r="E71" s="42" t="s">
        <v>355</v>
      </c>
      <c r="F71" s="43" t="s">
        <v>356</v>
      </c>
      <c r="G71" s="44">
        <v>6640135</v>
      </c>
    </row>
    <row r="72" spans="1:7" ht="12.75" customHeight="1">
      <c r="A72" s="42" t="s">
        <v>117</v>
      </c>
      <c r="B72" s="43" t="s">
        <v>118</v>
      </c>
      <c r="C72" s="44">
        <v>4613790</v>
      </c>
      <c r="E72" s="42"/>
      <c r="F72" s="43"/>
      <c r="G72" s="44"/>
    </row>
    <row r="73" spans="1:7" ht="12.75" customHeight="1">
      <c r="A73" s="42" t="s">
        <v>119</v>
      </c>
      <c r="B73" s="43" t="s">
        <v>120</v>
      </c>
      <c r="C73" s="44">
        <v>4110676</v>
      </c>
      <c r="E73" s="45" t="s">
        <v>357</v>
      </c>
      <c r="F73" s="46" t="s">
        <v>358</v>
      </c>
      <c r="G73" s="47">
        <f>SUM(G74:G76)</f>
        <v>285341</v>
      </c>
    </row>
    <row r="74" spans="1:7" ht="12.75" customHeight="1">
      <c r="A74" s="42" t="s">
        <v>121</v>
      </c>
      <c r="B74" s="43" t="s">
        <v>122</v>
      </c>
      <c r="C74" s="44">
        <v>-124323729</v>
      </c>
      <c r="E74" s="42" t="s">
        <v>359</v>
      </c>
      <c r="F74" s="43" t="s">
        <v>360</v>
      </c>
      <c r="G74" s="44">
        <v>74276</v>
      </c>
    </row>
    <row r="75" spans="1:7" ht="12.75" customHeight="1">
      <c r="A75" s="14"/>
      <c r="B75" s="15"/>
      <c r="C75" s="18"/>
      <c r="E75" s="42" t="s">
        <v>361</v>
      </c>
      <c r="F75" s="43" t="s">
        <v>362</v>
      </c>
      <c r="G75" s="44">
        <v>22013</v>
      </c>
    </row>
    <row r="76" spans="1:7" ht="12.75" customHeight="1">
      <c r="A76" s="45" t="s">
        <v>123</v>
      </c>
      <c r="B76" s="46" t="s">
        <v>124</v>
      </c>
      <c r="C76" s="47">
        <f>SUM(C77:C80)</f>
        <v>-1145081</v>
      </c>
      <c r="E76" s="42" t="s">
        <v>363</v>
      </c>
      <c r="F76" s="43" t="s">
        <v>206</v>
      </c>
      <c r="G76" s="44">
        <v>189052</v>
      </c>
    </row>
    <row r="77" spans="1:7" ht="12.75" customHeight="1">
      <c r="A77" s="42" t="s">
        <v>125</v>
      </c>
      <c r="B77" s="43" t="s">
        <v>126</v>
      </c>
      <c r="C77" s="44">
        <v>-833982</v>
      </c>
      <c r="E77" s="42"/>
      <c r="F77" s="43"/>
      <c r="G77" s="44"/>
    </row>
    <row r="78" spans="1:7" ht="12.75" customHeight="1">
      <c r="A78" s="42" t="s">
        <v>127</v>
      </c>
      <c r="B78" s="43" t="s">
        <v>128</v>
      </c>
      <c r="C78" s="44">
        <v>400700</v>
      </c>
      <c r="E78" s="45" t="s">
        <v>364</v>
      </c>
      <c r="F78" s="46" t="s">
        <v>365</v>
      </c>
      <c r="G78" s="47">
        <f>SUM(G79:G81)</f>
        <v>3058</v>
      </c>
    </row>
    <row r="79" spans="1:7" ht="12.75" customHeight="1">
      <c r="A79" s="42" t="s">
        <v>129</v>
      </c>
      <c r="B79" s="43" t="s">
        <v>130</v>
      </c>
      <c r="C79" s="44">
        <v>53114800</v>
      </c>
      <c r="E79" s="42" t="s">
        <v>366</v>
      </c>
      <c r="F79" s="43" t="s">
        <v>367</v>
      </c>
      <c r="G79" s="44">
        <v>347</v>
      </c>
    </row>
    <row r="80" spans="1:7" ht="12.75" customHeight="1">
      <c r="A80" s="42" t="s">
        <v>131</v>
      </c>
      <c r="B80" s="43" t="s">
        <v>132</v>
      </c>
      <c r="C80" s="44">
        <v>-53826599</v>
      </c>
      <c r="E80" s="42" t="s">
        <v>368</v>
      </c>
      <c r="F80" s="43" t="s">
        <v>369</v>
      </c>
      <c r="G80" s="44">
        <v>2670</v>
      </c>
    </row>
    <row r="81" spans="1:7" ht="12.75" customHeight="1">
      <c r="A81" s="14"/>
      <c r="B81" s="15"/>
      <c r="C81" s="18"/>
      <c r="E81" s="42" t="s">
        <v>370</v>
      </c>
      <c r="F81" s="43" t="s">
        <v>371</v>
      </c>
      <c r="G81" s="44">
        <v>41</v>
      </c>
    </row>
    <row r="82" spans="1:7" ht="12.75" customHeight="1">
      <c r="A82" s="45" t="s">
        <v>133</v>
      </c>
      <c r="B82" s="46" t="s">
        <v>134</v>
      </c>
      <c r="C82" s="47">
        <f>SUM(C83:C86)</f>
        <v>648134789</v>
      </c>
      <c r="E82" s="42"/>
      <c r="F82" s="43"/>
      <c r="G82" s="44"/>
    </row>
    <row r="83" spans="1:7" ht="12.75" customHeight="1">
      <c r="A83" s="42" t="s">
        <v>135</v>
      </c>
      <c r="B83" s="43" t="s">
        <v>134</v>
      </c>
      <c r="C83" s="44">
        <v>646651635</v>
      </c>
      <c r="E83" s="45" t="s">
        <v>372</v>
      </c>
      <c r="F83" s="46" t="s">
        <v>373</v>
      </c>
      <c r="G83" s="47">
        <f>SUM(G84:G94)</f>
        <v>28888971</v>
      </c>
    </row>
    <row r="84" spans="1:7" ht="12.75" customHeight="1">
      <c r="A84" s="42" t="s">
        <v>136</v>
      </c>
      <c r="B84" s="43" t="s">
        <v>137</v>
      </c>
      <c r="C84" s="44">
        <v>-160683</v>
      </c>
      <c r="E84" s="42" t="s">
        <v>374</v>
      </c>
      <c r="F84" s="43" t="s">
        <v>242</v>
      </c>
      <c r="G84" s="44">
        <v>274609</v>
      </c>
    </row>
    <row r="85" spans="1:7" ht="12.75" customHeight="1">
      <c r="A85" s="42" t="s">
        <v>138</v>
      </c>
      <c r="B85" s="43" t="s">
        <v>139</v>
      </c>
      <c r="C85" s="44">
        <v>2018664</v>
      </c>
      <c r="E85" s="42" t="s">
        <v>375</v>
      </c>
      <c r="F85" s="43" t="s">
        <v>376</v>
      </c>
      <c r="G85" s="44">
        <v>1879</v>
      </c>
    </row>
    <row r="86" spans="1:7" ht="12.75" customHeight="1">
      <c r="A86" s="42" t="s">
        <v>140</v>
      </c>
      <c r="B86" s="43" t="s">
        <v>141</v>
      </c>
      <c r="C86" s="44">
        <v>-374827</v>
      </c>
      <c r="E86" s="42" t="s">
        <v>377</v>
      </c>
      <c r="F86" s="43" t="s">
        <v>378</v>
      </c>
      <c r="G86" s="44">
        <v>187153</v>
      </c>
    </row>
    <row r="87" spans="1:7" ht="12.75" customHeight="1">
      <c r="A87" s="14"/>
      <c r="B87" s="15"/>
      <c r="C87" s="18"/>
      <c r="E87" s="42" t="s">
        <v>379</v>
      </c>
      <c r="F87" s="43" t="s">
        <v>380</v>
      </c>
      <c r="G87" s="44">
        <v>1837373</v>
      </c>
    </row>
    <row r="88" spans="1:7" ht="12.75" customHeight="1">
      <c r="A88" s="45" t="s">
        <v>142</v>
      </c>
      <c r="B88" s="46" t="s">
        <v>143</v>
      </c>
      <c r="C88" s="47">
        <f>SUM(C89:C89)</f>
        <v>53730175</v>
      </c>
      <c r="E88" s="42" t="s">
        <v>381</v>
      </c>
      <c r="F88" s="43" t="s">
        <v>382</v>
      </c>
      <c r="G88" s="44">
        <v>371900</v>
      </c>
    </row>
    <row r="89" spans="1:7" ht="12.75" customHeight="1">
      <c r="A89" s="42" t="s">
        <v>144</v>
      </c>
      <c r="B89" s="43" t="s">
        <v>145</v>
      </c>
      <c r="C89" s="44">
        <v>53730175</v>
      </c>
      <c r="E89" s="42" t="s">
        <v>383</v>
      </c>
      <c r="F89" s="43" t="s">
        <v>384</v>
      </c>
      <c r="G89" s="44">
        <v>16056432</v>
      </c>
    </row>
    <row r="90" spans="1:7" ht="12.75" customHeight="1">
      <c r="A90" s="14"/>
      <c r="B90" s="15"/>
      <c r="C90" s="18"/>
      <c r="E90" s="42" t="s">
        <v>385</v>
      </c>
      <c r="F90" s="43" t="s">
        <v>386</v>
      </c>
      <c r="G90" s="44">
        <v>660594</v>
      </c>
    </row>
    <row r="91" spans="1:7" ht="12.75" customHeight="1">
      <c r="A91" s="45" t="s">
        <v>146</v>
      </c>
      <c r="B91" s="46" t="s">
        <v>147</v>
      </c>
      <c r="C91" s="47">
        <f>SUM(C92:C98)</f>
        <v>30910946</v>
      </c>
      <c r="E91" s="42" t="s">
        <v>387</v>
      </c>
      <c r="F91" s="43" t="s">
        <v>388</v>
      </c>
      <c r="G91" s="44">
        <v>563212</v>
      </c>
    </row>
    <row r="92" spans="1:7" ht="12.75" customHeight="1">
      <c r="A92" s="42" t="s">
        <v>148</v>
      </c>
      <c r="B92" s="43" t="s">
        <v>149</v>
      </c>
      <c r="C92" s="44">
        <v>301377</v>
      </c>
      <c r="E92" s="42" t="s">
        <v>389</v>
      </c>
      <c r="F92" s="43" t="s">
        <v>390</v>
      </c>
      <c r="G92" s="44">
        <v>723147</v>
      </c>
    </row>
    <row r="93" spans="1:7" ht="12.75" customHeight="1">
      <c r="A93" s="42" t="s">
        <v>150</v>
      </c>
      <c r="B93" s="43" t="s">
        <v>151</v>
      </c>
      <c r="C93" s="44">
        <v>10872489</v>
      </c>
      <c r="E93" s="42" t="s">
        <v>391</v>
      </c>
      <c r="F93" s="43" t="s">
        <v>256</v>
      </c>
      <c r="G93" s="44">
        <v>7922398</v>
      </c>
    </row>
    <row r="94" spans="1:7" ht="12.75" customHeight="1">
      <c r="A94" s="42" t="s">
        <v>152</v>
      </c>
      <c r="B94" s="43" t="s">
        <v>153</v>
      </c>
      <c r="C94" s="44">
        <v>4842358</v>
      </c>
      <c r="E94" s="42" t="s">
        <v>392</v>
      </c>
      <c r="F94" s="43" t="s">
        <v>393</v>
      </c>
      <c r="G94" s="44">
        <v>290274</v>
      </c>
    </row>
    <row r="95" spans="1:7" ht="12.75" customHeight="1">
      <c r="A95" s="42" t="s">
        <v>154</v>
      </c>
      <c r="B95" s="43" t="s">
        <v>155</v>
      </c>
      <c r="C95" s="44">
        <v>12177990</v>
      </c>
      <c r="E95" s="42"/>
      <c r="F95" s="43"/>
      <c r="G95" s="44"/>
    </row>
    <row r="96" spans="1:7" ht="12.75" customHeight="1">
      <c r="A96" s="42" t="s">
        <v>156</v>
      </c>
      <c r="B96" s="43" t="s">
        <v>157</v>
      </c>
      <c r="C96" s="44">
        <v>99635</v>
      </c>
      <c r="E96" s="45" t="s">
        <v>394</v>
      </c>
      <c r="F96" s="46" t="s">
        <v>395</v>
      </c>
      <c r="G96" s="47">
        <f>SUM(G97:G97)</f>
        <v>232143</v>
      </c>
    </row>
    <row r="97" spans="1:7" ht="12.75" customHeight="1">
      <c r="A97" s="42" t="s">
        <v>158</v>
      </c>
      <c r="B97" s="43" t="s">
        <v>159</v>
      </c>
      <c r="C97" s="44">
        <v>82898</v>
      </c>
      <c r="E97" s="42" t="s">
        <v>394</v>
      </c>
      <c r="F97" s="43" t="s">
        <v>395</v>
      </c>
      <c r="G97" s="44">
        <v>232143</v>
      </c>
    </row>
    <row r="98" spans="1:7" ht="12.75" customHeight="1">
      <c r="A98" s="42" t="s">
        <v>160</v>
      </c>
      <c r="B98" s="43" t="s">
        <v>161</v>
      </c>
      <c r="C98" s="44">
        <v>2534199</v>
      </c>
      <c r="E98" s="39"/>
      <c r="F98" s="40" t="s">
        <v>396</v>
      </c>
      <c r="G98" s="41">
        <f>+G$18+G$22+G$25+G$31+G$49+G$52+G$57+G$70+G$73+G$78+G$83+G$96</f>
        <v>1262248129</v>
      </c>
    </row>
    <row r="99" spans="1:7" ht="12.75" customHeight="1">
      <c r="A99" s="14"/>
      <c r="B99" s="15"/>
      <c r="C99" s="18"/>
      <c r="E99" s="42"/>
      <c r="F99" s="43"/>
      <c r="G99" s="44"/>
    </row>
    <row r="100" spans="1:7" ht="12.75" customHeight="1">
      <c r="A100" s="45" t="s">
        <v>162</v>
      </c>
      <c r="B100" s="46" t="s">
        <v>147</v>
      </c>
      <c r="C100" s="47">
        <f>SUM(C101:C106)</f>
        <v>-17956920</v>
      </c>
      <c r="E100" s="39"/>
      <c r="F100" s="40" t="s">
        <v>397</v>
      </c>
      <c r="G100" s="41"/>
    </row>
    <row r="101" spans="1:7" ht="12.75" customHeight="1">
      <c r="A101" s="42" t="s">
        <v>163</v>
      </c>
      <c r="B101" s="43" t="s">
        <v>164</v>
      </c>
      <c r="C101" s="44">
        <v>-1209791</v>
      </c>
      <c r="E101" s="42"/>
      <c r="F101" s="43"/>
      <c r="G101" s="44"/>
    </row>
    <row r="102" spans="1:7" ht="12.75" customHeight="1">
      <c r="A102" s="42" t="s">
        <v>165</v>
      </c>
      <c r="B102" s="43" t="s">
        <v>166</v>
      </c>
      <c r="C102" s="44">
        <v>-4145776</v>
      </c>
      <c r="E102" s="45" t="s">
        <v>398</v>
      </c>
      <c r="F102" s="46" t="s">
        <v>399</v>
      </c>
      <c r="G102" s="47">
        <f>SUM(G103:G104)</f>
        <v>1366029258</v>
      </c>
    </row>
    <row r="103" spans="1:7" ht="12.75" customHeight="1">
      <c r="A103" s="42" t="s">
        <v>167</v>
      </c>
      <c r="B103" s="43" t="s">
        <v>168</v>
      </c>
      <c r="C103" s="44">
        <v>-10752375</v>
      </c>
      <c r="E103" s="42" t="s">
        <v>400</v>
      </c>
      <c r="F103" s="43" t="s">
        <v>401</v>
      </c>
      <c r="G103" s="44">
        <v>1367817968</v>
      </c>
    </row>
    <row r="104" spans="1:7" ht="12.75" customHeight="1">
      <c r="A104" s="42" t="s">
        <v>169</v>
      </c>
      <c r="B104" s="43" t="s">
        <v>170</v>
      </c>
      <c r="C104" s="44">
        <v>-90680</v>
      </c>
      <c r="E104" s="42" t="s">
        <v>402</v>
      </c>
      <c r="F104" s="43" t="s">
        <v>403</v>
      </c>
      <c r="G104" s="44">
        <v>-1788710</v>
      </c>
    </row>
    <row r="105" spans="1:7" ht="12.75" customHeight="1">
      <c r="A105" s="42" t="s">
        <v>171</v>
      </c>
      <c r="B105" s="43" t="s">
        <v>172</v>
      </c>
      <c r="C105" s="44">
        <v>-51218</v>
      </c>
      <c r="E105" s="42"/>
      <c r="F105" s="43"/>
      <c r="G105" s="44"/>
    </row>
    <row r="106" spans="1:7" ht="12.75" customHeight="1">
      <c r="A106" s="42" t="s">
        <v>173</v>
      </c>
      <c r="B106" s="43" t="s">
        <v>174</v>
      </c>
      <c r="C106" s="44">
        <v>-1707080</v>
      </c>
      <c r="E106" s="45" t="s">
        <v>404</v>
      </c>
      <c r="F106" s="46" t="s">
        <v>405</v>
      </c>
      <c r="G106" s="47">
        <f>SUM(G107:G107)</f>
        <v>137454544</v>
      </c>
    </row>
    <row r="107" spans="1:7" ht="12.75" customHeight="1">
      <c r="A107" s="14"/>
      <c r="B107" s="15"/>
      <c r="C107" s="18"/>
      <c r="E107" s="42" t="s">
        <v>406</v>
      </c>
      <c r="F107" s="43" t="s">
        <v>407</v>
      </c>
      <c r="G107" s="44">
        <v>137454544</v>
      </c>
    </row>
    <row r="108" spans="1:7" ht="12.75" customHeight="1">
      <c r="A108" s="45" t="s">
        <v>175</v>
      </c>
      <c r="B108" s="46" t="s">
        <v>176</v>
      </c>
      <c r="C108" s="47">
        <f>SUM(C109:C120)</f>
        <v>451158903</v>
      </c>
      <c r="E108" s="42"/>
      <c r="F108" s="43"/>
      <c r="G108" s="44"/>
    </row>
    <row r="109" spans="1:7" ht="12.75" customHeight="1">
      <c r="A109" s="42" t="s">
        <v>177</v>
      </c>
      <c r="B109" s="43" t="s">
        <v>178</v>
      </c>
      <c r="C109" s="44">
        <v>1</v>
      </c>
      <c r="E109" s="45" t="s">
        <v>408</v>
      </c>
      <c r="F109" s="46" t="s">
        <v>409</v>
      </c>
      <c r="G109" s="47">
        <f>SUM(G110:G114)</f>
        <v>-1298683849</v>
      </c>
    </row>
    <row r="110" spans="1:7" ht="12.75" customHeight="1">
      <c r="A110" s="42" t="s">
        <v>179</v>
      </c>
      <c r="B110" s="43" t="s">
        <v>180</v>
      </c>
      <c r="C110" s="44">
        <v>799956</v>
      </c>
      <c r="E110" s="42" t="s">
        <v>410</v>
      </c>
      <c r="F110" s="43" t="s">
        <v>411</v>
      </c>
      <c r="G110" s="44">
        <v>174735759</v>
      </c>
    </row>
    <row r="111" spans="1:7" ht="12.75" customHeight="1">
      <c r="A111" s="42" t="s">
        <v>181</v>
      </c>
      <c r="B111" s="43" t="s">
        <v>182</v>
      </c>
      <c r="C111" s="44">
        <v>1795231</v>
      </c>
      <c r="E111" s="42" t="s">
        <v>412</v>
      </c>
      <c r="F111" s="43" t="s">
        <v>413</v>
      </c>
      <c r="G111" s="44">
        <v>5706801</v>
      </c>
    </row>
    <row r="112" spans="1:7" ht="12.75" customHeight="1">
      <c r="A112" s="42" t="s">
        <v>183</v>
      </c>
      <c r="B112" s="43" t="s">
        <v>184</v>
      </c>
      <c r="C112" s="44">
        <v>81250</v>
      </c>
      <c r="E112" s="42" t="s">
        <v>414</v>
      </c>
      <c r="F112" s="43" t="s">
        <v>415</v>
      </c>
      <c r="G112" s="44">
        <v>-378650</v>
      </c>
    </row>
    <row r="113" spans="1:7" ht="12.75" customHeight="1">
      <c r="A113" s="42" t="s">
        <v>185</v>
      </c>
      <c r="B113" s="43" t="s">
        <v>186</v>
      </c>
      <c r="C113" s="44">
        <v>3861</v>
      </c>
      <c r="E113" s="42" t="s">
        <v>416</v>
      </c>
      <c r="F113" s="43" t="s">
        <v>417</v>
      </c>
      <c r="G113" s="44">
        <v>-1445053329</v>
      </c>
    </row>
    <row r="114" spans="1:7" ht="12.75" customHeight="1">
      <c r="A114" s="42" t="s">
        <v>187</v>
      </c>
      <c r="B114" s="43" t="s">
        <v>188</v>
      </c>
      <c r="C114" s="44">
        <v>45858922</v>
      </c>
      <c r="E114" s="42" t="s">
        <v>418</v>
      </c>
      <c r="F114" s="43" t="s">
        <v>419</v>
      </c>
      <c r="G114" s="44">
        <v>-33694430</v>
      </c>
    </row>
    <row r="115" spans="1:7" ht="12.75" customHeight="1">
      <c r="A115" s="42" t="s">
        <v>189</v>
      </c>
      <c r="B115" s="43" t="s">
        <v>190</v>
      </c>
      <c r="C115" s="44">
        <v>398034362</v>
      </c>
      <c r="E115" s="39"/>
      <c r="F115" s="40" t="s">
        <v>420</v>
      </c>
      <c r="G115" s="41">
        <f>+G$102+G$106+G$109</f>
        <v>204799953</v>
      </c>
    </row>
    <row r="116" spans="1:7" ht="12.75" customHeight="1">
      <c r="A116" s="42" t="s">
        <v>191</v>
      </c>
      <c r="B116" s="43" t="s">
        <v>192</v>
      </c>
      <c r="C116" s="44">
        <v>217321</v>
      </c>
      <c r="E116" s="42"/>
      <c r="F116" s="43"/>
      <c r="G116" s="44"/>
    </row>
    <row r="117" spans="1:7" ht="12.75" customHeight="1">
      <c r="A117" s="42" t="s">
        <v>193</v>
      </c>
      <c r="B117" s="43" t="s">
        <v>194</v>
      </c>
      <c r="C117" s="44">
        <v>394</v>
      </c>
      <c r="E117" s="14"/>
      <c r="F117" s="15"/>
      <c r="G117" s="18"/>
    </row>
    <row r="118" spans="1:7" ht="12.75" customHeight="1">
      <c r="A118" s="42" t="s">
        <v>195</v>
      </c>
      <c r="B118" s="43" t="s">
        <v>196</v>
      </c>
      <c r="C118" s="44">
        <v>25813</v>
      </c>
      <c r="E118" s="14"/>
      <c r="F118" s="15"/>
      <c r="G118" s="18"/>
    </row>
    <row r="119" spans="1:7" ht="12.75" customHeight="1">
      <c r="A119" s="42" t="s">
        <v>197</v>
      </c>
      <c r="B119" s="43" t="s">
        <v>198</v>
      </c>
      <c r="C119" s="44">
        <v>2801792</v>
      </c>
      <c r="E119" s="14"/>
      <c r="F119" s="15"/>
      <c r="G119" s="18"/>
    </row>
    <row r="120" spans="1:7" ht="12.75" customHeight="1">
      <c r="A120" s="42" t="s">
        <v>199</v>
      </c>
      <c r="B120" s="43" t="s">
        <v>200</v>
      </c>
      <c r="C120" s="44">
        <v>1540000</v>
      </c>
      <c r="E120" s="14"/>
      <c r="F120" s="15"/>
      <c r="G120" s="18"/>
    </row>
    <row r="121" spans="1:7" ht="12.75" customHeight="1">
      <c r="A121" s="42"/>
      <c r="B121" s="43"/>
      <c r="C121" s="44"/>
      <c r="E121" s="14"/>
      <c r="F121" s="15"/>
      <c r="G121" s="18"/>
    </row>
    <row r="122" spans="1:7" ht="12.75" customHeight="1">
      <c r="A122" s="45" t="s">
        <v>201</v>
      </c>
      <c r="B122" s="46" t="s">
        <v>202</v>
      </c>
      <c r="C122" s="47">
        <f>SUM(C123:C124)</f>
        <v>13749940</v>
      </c>
      <c r="E122" s="14"/>
      <c r="F122" s="15"/>
      <c r="G122" s="18"/>
    </row>
    <row r="123" spans="1:7" ht="12.75" customHeight="1">
      <c r="A123" s="42" t="s">
        <v>203</v>
      </c>
      <c r="B123" s="43" t="s">
        <v>204</v>
      </c>
      <c r="C123" s="44">
        <v>76626</v>
      </c>
      <c r="E123" s="14"/>
      <c r="F123" s="15"/>
      <c r="G123" s="18"/>
    </row>
    <row r="124" spans="1:7" ht="12.75" customHeight="1">
      <c r="A124" s="42" t="s">
        <v>205</v>
      </c>
      <c r="B124" s="43" t="s">
        <v>206</v>
      </c>
      <c r="C124" s="44">
        <v>13673314</v>
      </c>
      <c r="E124" s="14"/>
      <c r="F124" s="15"/>
      <c r="G124" s="18"/>
    </row>
    <row r="125" spans="1:7" ht="12.75" customHeight="1">
      <c r="A125" s="42"/>
      <c r="B125" s="43"/>
      <c r="C125" s="44"/>
      <c r="E125" s="14"/>
      <c r="F125" s="15"/>
      <c r="G125" s="18"/>
    </row>
    <row r="126" spans="1:7" ht="12.75" customHeight="1">
      <c r="A126" s="45" t="s">
        <v>207</v>
      </c>
      <c r="B126" s="46" t="s">
        <v>208</v>
      </c>
      <c r="C126" s="47">
        <f>SUM(C127:C133)</f>
        <v>1431909</v>
      </c>
      <c r="E126" s="14"/>
      <c r="F126" s="15"/>
      <c r="G126" s="18"/>
    </row>
    <row r="127" spans="1:7" ht="12.75" customHeight="1">
      <c r="A127" s="42" t="s">
        <v>209</v>
      </c>
      <c r="B127" s="43" t="s">
        <v>210</v>
      </c>
      <c r="C127" s="44">
        <v>8677</v>
      </c>
      <c r="E127" s="14"/>
      <c r="F127" s="15"/>
      <c r="G127" s="18"/>
    </row>
    <row r="128" spans="1:7" ht="12.75" customHeight="1">
      <c r="A128" s="42" t="s">
        <v>211</v>
      </c>
      <c r="B128" s="43" t="s">
        <v>212</v>
      </c>
      <c r="C128" s="44">
        <v>14</v>
      </c>
      <c r="E128" s="14"/>
      <c r="F128" s="15"/>
      <c r="G128" s="18"/>
    </row>
    <row r="129" spans="1:7" ht="12.75" customHeight="1">
      <c r="A129" s="42" t="s">
        <v>213</v>
      </c>
      <c r="B129" s="43" t="s">
        <v>214</v>
      </c>
      <c r="C129" s="44">
        <v>504171</v>
      </c>
      <c r="E129" s="14"/>
      <c r="F129" s="15"/>
      <c r="G129" s="18"/>
    </row>
    <row r="130" spans="1:7" ht="12.75" customHeight="1">
      <c r="A130" s="42" t="s">
        <v>215</v>
      </c>
      <c r="B130" s="43" t="s">
        <v>216</v>
      </c>
      <c r="C130" s="44">
        <v>15018</v>
      </c>
      <c r="E130" s="14"/>
      <c r="F130" s="15"/>
      <c r="G130" s="18"/>
    </row>
    <row r="131" spans="1:7" ht="12.75" customHeight="1">
      <c r="A131" s="42" t="s">
        <v>217</v>
      </c>
      <c r="B131" s="43" t="s">
        <v>218</v>
      </c>
      <c r="C131" s="44">
        <v>720764</v>
      </c>
      <c r="E131" s="14"/>
      <c r="F131" s="15"/>
      <c r="G131" s="18"/>
    </row>
    <row r="132" spans="1:7" ht="12.75" customHeight="1">
      <c r="A132" s="42" t="s">
        <v>219</v>
      </c>
      <c r="B132" s="43" t="s">
        <v>220</v>
      </c>
      <c r="C132" s="44">
        <v>254</v>
      </c>
      <c r="E132" s="14"/>
      <c r="F132" s="15"/>
      <c r="G132" s="18"/>
    </row>
    <row r="133" spans="1:7" ht="12.75" customHeight="1">
      <c r="A133" s="42" t="s">
        <v>221</v>
      </c>
      <c r="B133" s="43" t="s">
        <v>222</v>
      </c>
      <c r="C133" s="44">
        <v>183011</v>
      </c>
      <c r="E133" s="14"/>
      <c r="F133" s="15"/>
      <c r="G133" s="18"/>
    </row>
    <row r="134" spans="1:7" ht="12.75" customHeight="1">
      <c r="A134" s="42"/>
      <c r="B134" s="43"/>
      <c r="C134" s="44"/>
      <c r="E134" s="14"/>
      <c r="F134" s="15"/>
      <c r="G134" s="18"/>
    </row>
    <row r="135" spans="1:7" ht="12.75" customHeight="1">
      <c r="A135" s="45" t="s">
        <v>223</v>
      </c>
      <c r="B135" s="46" t="s">
        <v>224</v>
      </c>
      <c r="C135" s="47">
        <f>SUM(C136:C142)</f>
        <v>15641903</v>
      </c>
      <c r="E135" s="14"/>
      <c r="F135" s="15"/>
      <c r="G135" s="18"/>
    </row>
    <row r="136" spans="1:7" ht="12.75" customHeight="1">
      <c r="A136" s="42" t="s">
        <v>225</v>
      </c>
      <c r="B136" s="43" t="s">
        <v>226</v>
      </c>
      <c r="C136" s="44">
        <v>15308</v>
      </c>
      <c r="E136" s="14"/>
      <c r="F136" s="15"/>
      <c r="G136" s="18"/>
    </row>
    <row r="137" spans="1:7" ht="12.75" customHeight="1">
      <c r="A137" s="42" t="s">
        <v>227</v>
      </c>
      <c r="B137" s="43" t="s">
        <v>228</v>
      </c>
      <c r="C137" s="44">
        <v>2110</v>
      </c>
      <c r="E137" s="14"/>
      <c r="F137" s="15"/>
      <c r="G137" s="18"/>
    </row>
    <row r="138" spans="1:7" ht="12.75" customHeight="1">
      <c r="A138" s="42" t="s">
        <v>229</v>
      </c>
      <c r="B138" s="43" t="s">
        <v>230</v>
      </c>
      <c r="C138" s="44">
        <v>6750493</v>
      </c>
      <c r="E138" s="14"/>
      <c r="F138" s="15"/>
      <c r="G138" s="18"/>
    </row>
    <row r="139" spans="1:7" ht="12.75" customHeight="1">
      <c r="A139" s="42" t="s">
        <v>231</v>
      </c>
      <c r="B139" s="43" t="s">
        <v>232</v>
      </c>
      <c r="C139" s="44">
        <v>135832</v>
      </c>
      <c r="E139" s="14"/>
      <c r="F139" s="15"/>
      <c r="G139" s="18"/>
    </row>
    <row r="140" spans="1:7" ht="12.75" customHeight="1">
      <c r="A140" s="42" t="s">
        <v>233</v>
      </c>
      <c r="B140" s="43" t="s">
        <v>234</v>
      </c>
      <c r="C140" s="44">
        <v>570846</v>
      </c>
      <c r="E140" s="14"/>
      <c r="F140" s="15"/>
      <c r="G140" s="18"/>
    </row>
    <row r="141" spans="1:7" ht="12.75" customHeight="1">
      <c r="A141" s="42" t="s">
        <v>235</v>
      </c>
      <c r="B141" s="43" t="s">
        <v>236</v>
      </c>
      <c r="C141" s="44">
        <v>581</v>
      </c>
      <c r="E141" s="14"/>
      <c r="F141" s="15"/>
      <c r="G141" s="18"/>
    </row>
    <row r="142" spans="1:7" ht="12.75" customHeight="1">
      <c r="A142" s="42" t="s">
        <v>237</v>
      </c>
      <c r="B142" s="43" t="s">
        <v>238</v>
      </c>
      <c r="C142" s="44">
        <v>8166733</v>
      </c>
      <c r="E142" s="14"/>
      <c r="F142" s="15"/>
      <c r="G142" s="18"/>
    </row>
    <row r="143" spans="1:7" ht="12.75" customHeight="1">
      <c r="A143" s="42"/>
      <c r="B143" s="43"/>
      <c r="C143" s="44"/>
      <c r="E143" s="14"/>
      <c r="F143" s="15"/>
      <c r="G143" s="18"/>
    </row>
    <row r="144" spans="1:7" ht="12.75" customHeight="1">
      <c r="A144" s="45" t="s">
        <v>239</v>
      </c>
      <c r="B144" s="46" t="s">
        <v>240</v>
      </c>
      <c r="C144" s="47">
        <f>SUM(C145:C156)</f>
        <v>11252116</v>
      </c>
      <c r="E144" s="14"/>
      <c r="F144" s="15"/>
      <c r="G144" s="18"/>
    </row>
    <row r="145" spans="1:7" ht="12.75" customHeight="1">
      <c r="A145" s="42" t="s">
        <v>241</v>
      </c>
      <c r="B145" s="43" t="s">
        <v>242</v>
      </c>
      <c r="C145" s="44">
        <v>2692490</v>
      </c>
      <c r="E145" s="14"/>
      <c r="F145" s="15"/>
      <c r="G145" s="18"/>
    </row>
    <row r="146" spans="1:7" ht="12.75" customHeight="1">
      <c r="A146" s="42" t="s">
        <v>243</v>
      </c>
      <c r="B146" s="43" t="s">
        <v>244</v>
      </c>
      <c r="C146" s="44">
        <v>17278</v>
      </c>
      <c r="E146" s="14"/>
      <c r="F146" s="15"/>
      <c r="G146" s="18"/>
    </row>
    <row r="147" spans="1:7" ht="12.75" customHeight="1">
      <c r="A147" s="42" t="s">
        <v>245</v>
      </c>
      <c r="B147" s="43" t="s">
        <v>246</v>
      </c>
      <c r="C147" s="44">
        <v>21855</v>
      </c>
      <c r="E147" s="14"/>
      <c r="F147" s="15"/>
      <c r="G147" s="18"/>
    </row>
    <row r="148" spans="1:7" ht="12.75" customHeight="1">
      <c r="A148" s="42" t="s">
        <v>247</v>
      </c>
      <c r="B148" s="43" t="s">
        <v>248</v>
      </c>
      <c r="C148" s="44">
        <v>370279</v>
      </c>
      <c r="E148" s="14"/>
      <c r="F148" s="15"/>
      <c r="G148" s="18"/>
    </row>
    <row r="149" spans="1:7" ht="12.75" customHeight="1">
      <c r="A149" s="42" t="s">
        <v>249</v>
      </c>
      <c r="B149" s="43" t="s">
        <v>250</v>
      </c>
      <c r="C149" s="44">
        <v>38829260</v>
      </c>
      <c r="E149" s="14"/>
      <c r="F149" s="15"/>
      <c r="G149" s="18"/>
    </row>
    <row r="150" spans="1:7" ht="12.75" customHeight="1">
      <c r="A150" s="42" t="s">
        <v>251</v>
      </c>
      <c r="B150" s="43" t="s">
        <v>252</v>
      </c>
      <c r="C150" s="44">
        <v>122190871</v>
      </c>
      <c r="E150" s="14"/>
      <c r="F150" s="15"/>
      <c r="G150" s="18"/>
    </row>
    <row r="151" spans="1:7" ht="12.75" customHeight="1">
      <c r="A151" s="42" t="s">
        <v>253</v>
      </c>
      <c r="B151" s="43" t="s">
        <v>254</v>
      </c>
      <c r="C151" s="44">
        <v>7654068</v>
      </c>
      <c r="E151" s="14"/>
      <c r="F151" s="15"/>
      <c r="G151" s="18"/>
    </row>
    <row r="152" spans="1:7" ht="12.75" customHeight="1">
      <c r="A152" s="42" t="s">
        <v>255</v>
      </c>
      <c r="B152" s="43" t="s">
        <v>256</v>
      </c>
      <c r="C152" s="44">
        <v>4034961</v>
      </c>
      <c r="E152" s="14"/>
      <c r="F152" s="15"/>
      <c r="G152" s="18"/>
    </row>
    <row r="153" spans="1:7" ht="12.75" customHeight="1">
      <c r="A153" s="42" t="s">
        <v>257</v>
      </c>
      <c r="B153" s="43" t="s">
        <v>258</v>
      </c>
      <c r="C153" s="44">
        <v>-14329970</v>
      </c>
      <c r="E153" s="14"/>
      <c r="F153" s="15"/>
      <c r="G153" s="18"/>
    </row>
    <row r="154" spans="1:7" ht="12.75" customHeight="1">
      <c r="A154" s="42" t="s">
        <v>259</v>
      </c>
      <c r="B154" s="43" t="s">
        <v>260</v>
      </c>
      <c r="C154" s="44">
        <v>-146791633</v>
      </c>
      <c r="E154" s="14"/>
      <c r="F154" s="15"/>
      <c r="G154" s="18"/>
    </row>
    <row r="155" spans="1:7" ht="12.75" customHeight="1">
      <c r="A155" s="42" t="s">
        <v>261</v>
      </c>
      <c r="B155" s="43" t="s">
        <v>262</v>
      </c>
      <c r="C155" s="44">
        <v>-4312294</v>
      </c>
      <c r="E155" s="14"/>
      <c r="F155" s="15"/>
      <c r="G155" s="18"/>
    </row>
    <row r="156" spans="1:7" ht="12.75" customHeight="1">
      <c r="A156" s="42" t="s">
        <v>263</v>
      </c>
      <c r="B156" s="43" t="s">
        <v>264</v>
      </c>
      <c r="C156" s="44">
        <v>874951</v>
      </c>
      <c r="E156" s="14"/>
      <c r="F156" s="15"/>
      <c r="G156" s="18"/>
    </row>
    <row r="157" spans="1:7" ht="12.75" customHeight="1">
      <c r="A157" s="42"/>
      <c r="B157" s="43"/>
      <c r="C157" s="44"/>
      <c r="E157" s="14"/>
      <c r="F157" s="15"/>
      <c r="G157" s="18"/>
    </row>
    <row r="158" spans="1:7" ht="12.75" customHeight="1">
      <c r="A158" s="45" t="s">
        <v>265</v>
      </c>
      <c r="B158" s="46" t="s">
        <v>266</v>
      </c>
      <c r="C158" s="47">
        <f>SUM(C159:C159)</f>
        <v>232143</v>
      </c>
      <c r="E158" s="14"/>
      <c r="F158" s="15"/>
      <c r="G158" s="18"/>
    </row>
    <row r="159" spans="1:7" ht="12.75" customHeight="1">
      <c r="A159" s="42" t="s">
        <v>265</v>
      </c>
      <c r="B159" s="43" t="s">
        <v>266</v>
      </c>
      <c r="C159" s="44">
        <v>232143</v>
      </c>
      <c r="E159" s="14"/>
      <c r="F159" s="15"/>
      <c r="G159" s="18"/>
    </row>
    <row r="160" spans="1:7" ht="12.75" customHeight="1">
      <c r="A160" s="42"/>
      <c r="B160" s="43"/>
      <c r="C160" s="44"/>
      <c r="E160" s="14"/>
      <c r="F160" s="15"/>
      <c r="G160" s="18"/>
    </row>
    <row r="161" spans="1:7" ht="12.75" customHeight="1">
      <c r="A161" s="39"/>
      <c r="B161" s="40" t="s">
        <v>816</v>
      </c>
      <c r="C161" s="41">
        <f>+C$18+C$24+C$29+C$36+C$43+C$50+C$61+C$69+C$76+C$82+C$88+C$91+C$100+C$108+C$122+C$126+C$135+C$144+C$158</f>
        <v>1467048082</v>
      </c>
      <c r="E161" s="39"/>
      <c r="F161" s="40" t="s">
        <v>817</v>
      </c>
      <c r="G161" s="41">
        <f>+G$98+G$115</f>
        <v>1467048082</v>
      </c>
    </row>
  </sheetData>
  <sheetProtection/>
  <mergeCells count="13">
    <mergeCell ref="A5:G5"/>
    <mergeCell ref="F1:G2"/>
    <mergeCell ref="A1:E1"/>
    <mergeCell ref="A4:G4"/>
    <mergeCell ref="A2:E2"/>
    <mergeCell ref="A3:G3"/>
    <mergeCell ref="A6:G6"/>
    <mergeCell ref="A11:G11"/>
    <mergeCell ref="A12:G12"/>
    <mergeCell ref="A7:G7"/>
    <mergeCell ref="A8:G8"/>
    <mergeCell ref="A9:G9"/>
    <mergeCell ref="A10:G10"/>
  </mergeCells>
  <printOptions/>
  <pageMargins left="0.7874015748031497" right="0.7874015748031497" top="0.984251968503937" bottom="0.5905511811023623" header="0.5118110236220472" footer="0.5118110236220472"/>
  <pageSetup horizontalDpi="120" verticalDpi="120" orientation="landscape" paperSize="9" scale="6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31"/>
  <sheetViews>
    <sheetView zoomScale="75" zoomScaleNormal="75" zoomScalePageLayoutView="0" workbookViewId="0" topLeftCell="A1">
      <selection activeCell="A15" sqref="A15"/>
    </sheetView>
  </sheetViews>
  <sheetFormatPr defaultColWidth="9.00390625" defaultRowHeight="12.75"/>
  <cols>
    <col min="1" max="1" width="8.00390625" style="0" customWidth="1"/>
    <col min="2" max="2" width="77.00390625" style="0" customWidth="1"/>
    <col min="3" max="3" width="16.125" style="20" customWidth="1"/>
    <col min="4" max="4" width="15.625" style="0" customWidth="1"/>
    <col min="5" max="5" width="8.75390625" style="0" customWidth="1"/>
    <col min="6" max="6" width="74.875" style="0" customWidth="1"/>
    <col min="7" max="7" width="17.75390625" style="20" customWidth="1"/>
    <col min="9" max="9" width="11.25390625" style="0" customWidth="1"/>
    <col min="12" max="12" width="8.00390625" style="0" customWidth="1"/>
    <col min="20" max="20" width="11.25390625" style="0" customWidth="1"/>
  </cols>
  <sheetData>
    <row r="1" spans="1:26" ht="15" customHeight="1">
      <c r="A1" s="37"/>
      <c r="B1" s="28"/>
      <c r="C1" s="28"/>
      <c r="D1" s="28"/>
      <c r="E1" s="28"/>
      <c r="F1" s="28"/>
      <c r="G1" s="28"/>
      <c r="H1" s="8"/>
      <c r="I1" s="8"/>
      <c r="J1" s="8"/>
      <c r="K1" s="8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11" ht="15" customHeight="1">
      <c r="A2" s="36"/>
      <c r="B2" s="28"/>
      <c r="C2" s="28"/>
      <c r="D2" s="28"/>
      <c r="E2" s="28"/>
      <c r="F2" s="28"/>
      <c r="G2" s="28"/>
      <c r="H2" s="8"/>
      <c r="I2" s="8"/>
      <c r="J2" s="8"/>
      <c r="K2" s="8"/>
    </row>
    <row r="3" spans="1:11" ht="15" customHeight="1">
      <c r="A3" s="36"/>
      <c r="B3" s="28"/>
      <c r="C3" s="28"/>
      <c r="D3" s="28"/>
      <c r="E3" s="28"/>
      <c r="F3" s="28"/>
      <c r="G3" s="28"/>
      <c r="H3" s="8"/>
      <c r="I3" s="8"/>
      <c r="J3" s="8"/>
      <c r="K3" s="8"/>
    </row>
    <row r="4" spans="1:11" ht="15" customHeight="1">
      <c r="A4" s="35"/>
      <c r="B4" s="35"/>
      <c r="C4" s="35"/>
      <c r="D4" s="35"/>
      <c r="E4" s="35"/>
      <c r="F4" s="35"/>
      <c r="G4" s="35"/>
      <c r="H4" s="8"/>
      <c r="I4" s="8"/>
      <c r="J4" s="8"/>
      <c r="K4" s="8"/>
    </row>
    <row r="5" spans="1:7" ht="15" customHeight="1">
      <c r="A5" s="27"/>
      <c r="B5" s="28"/>
      <c r="C5" s="28"/>
      <c r="D5" s="28"/>
      <c r="E5" s="28"/>
      <c r="F5" s="28"/>
      <c r="G5" s="28"/>
    </row>
    <row r="6" spans="1:7" ht="15" customHeight="1">
      <c r="A6" s="27"/>
      <c r="B6" s="28"/>
      <c r="C6" s="28"/>
      <c r="D6" s="28"/>
      <c r="E6" s="28"/>
      <c r="F6" s="28"/>
      <c r="G6" s="28"/>
    </row>
    <row r="7" spans="1:7" ht="15" customHeight="1">
      <c r="A7" s="28"/>
      <c r="B7" s="28"/>
      <c r="C7" s="30"/>
      <c r="D7" s="28"/>
      <c r="E7" s="28"/>
      <c r="F7" s="28"/>
      <c r="G7" s="30"/>
    </row>
    <row r="8" spans="1:7" ht="15" customHeight="1">
      <c r="A8" s="31" t="s">
        <v>10</v>
      </c>
      <c r="B8" s="28"/>
      <c r="C8" s="28"/>
      <c r="D8" s="28"/>
      <c r="E8" s="28"/>
      <c r="F8" s="28"/>
      <c r="G8" s="28"/>
    </row>
    <row r="9" spans="1:7" ht="15" customHeight="1">
      <c r="A9" s="28"/>
      <c r="B9" s="28"/>
      <c r="C9" s="28"/>
      <c r="D9" s="28"/>
      <c r="E9" s="28"/>
      <c r="F9" s="28"/>
      <c r="G9" s="28"/>
    </row>
    <row r="10" spans="1:7" ht="15" customHeight="1">
      <c r="A10" s="28"/>
      <c r="B10" s="28"/>
      <c r="C10" s="28"/>
      <c r="D10" s="28"/>
      <c r="E10" s="28"/>
      <c r="F10" s="28"/>
      <c r="G10" s="28"/>
    </row>
    <row r="11" spans="1:7" ht="15" customHeight="1">
      <c r="A11" s="29" t="s">
        <v>7</v>
      </c>
      <c r="B11" s="28"/>
      <c r="C11" s="28"/>
      <c r="D11" s="28"/>
      <c r="E11" s="28"/>
      <c r="F11" s="28"/>
      <c r="G11" s="28"/>
    </row>
    <row r="12" spans="1:7" ht="15" customHeight="1" thickBot="1">
      <c r="A12" s="28"/>
      <c r="B12" s="28"/>
      <c r="C12" s="28"/>
      <c r="D12" s="28"/>
      <c r="E12" s="28"/>
      <c r="F12" s="28"/>
      <c r="G12" s="28"/>
    </row>
    <row r="13" spans="1:20" ht="22.5" customHeight="1" thickBot="1">
      <c r="A13" s="10" t="s">
        <v>2</v>
      </c>
      <c r="B13" s="11" t="s">
        <v>3</v>
      </c>
      <c r="C13" s="16" t="s">
        <v>4</v>
      </c>
      <c r="D13" s="2"/>
      <c r="E13" s="10" t="s">
        <v>2</v>
      </c>
      <c r="F13" s="11" t="s">
        <v>3</v>
      </c>
      <c r="G13" s="22" t="s">
        <v>4</v>
      </c>
      <c r="H13" s="3"/>
      <c r="I13" s="4"/>
      <c r="L13" s="1"/>
      <c r="M13" s="2"/>
      <c r="N13" s="2"/>
      <c r="O13" s="2"/>
      <c r="P13" s="2"/>
      <c r="Q13" s="2"/>
      <c r="R13" s="2"/>
      <c r="S13" s="3"/>
      <c r="T13" s="4"/>
    </row>
    <row r="14" spans="1:7" ht="13.5" customHeight="1" hidden="1">
      <c r="A14" s="12"/>
      <c r="B14" s="13"/>
      <c r="C14" s="17"/>
      <c r="E14" s="12"/>
      <c r="F14" s="13"/>
      <c r="G14" s="17"/>
    </row>
    <row r="15" spans="1:7" ht="12.75">
      <c r="A15" s="14"/>
      <c r="B15" s="15"/>
      <c r="C15" s="18"/>
      <c r="E15" s="14"/>
      <c r="F15" s="15"/>
      <c r="G15" s="18"/>
    </row>
    <row r="16" spans="1:7" ht="12.75" customHeight="1">
      <c r="A16" s="39"/>
      <c r="B16" s="40" t="s">
        <v>568</v>
      </c>
      <c r="C16" s="41"/>
      <c r="E16" s="39"/>
      <c r="F16" s="40" t="s">
        <v>421</v>
      </c>
      <c r="G16" s="41"/>
    </row>
    <row r="17" spans="1:7" ht="12.75" customHeight="1">
      <c r="A17" s="42"/>
      <c r="B17" s="43"/>
      <c r="C17" s="44"/>
      <c r="E17" s="14"/>
      <c r="F17" s="15"/>
      <c r="G17" s="18"/>
    </row>
    <row r="18" spans="1:7" ht="12.75" customHeight="1">
      <c r="A18" s="45" t="s">
        <v>569</v>
      </c>
      <c r="B18" s="46" t="s">
        <v>570</v>
      </c>
      <c r="C18" s="47">
        <f>SUM(C19:C19)</f>
        <v>7166492</v>
      </c>
      <c r="E18" s="45" t="s">
        <v>422</v>
      </c>
      <c r="F18" s="46" t="s">
        <v>423</v>
      </c>
      <c r="G18" s="47">
        <f>SUM(G19:G19)</f>
        <v>34837</v>
      </c>
    </row>
    <row r="19" spans="1:7" ht="12.75" customHeight="1">
      <c r="A19" s="42" t="s">
        <v>571</v>
      </c>
      <c r="B19" s="43" t="s">
        <v>572</v>
      </c>
      <c r="C19" s="44">
        <v>7166492</v>
      </c>
      <c r="E19" s="42" t="s">
        <v>424</v>
      </c>
      <c r="F19" s="43" t="s">
        <v>425</v>
      </c>
      <c r="G19" s="44">
        <v>34837</v>
      </c>
    </row>
    <row r="20" spans="1:7" ht="12.75" customHeight="1">
      <c r="A20" s="42"/>
      <c r="B20" s="43"/>
      <c r="C20" s="44"/>
      <c r="E20" s="14"/>
      <c r="F20" s="15"/>
      <c r="G20" s="18"/>
    </row>
    <row r="21" spans="1:7" ht="12.75" customHeight="1">
      <c r="A21" s="45" t="s">
        <v>573</v>
      </c>
      <c r="B21" s="46" t="s">
        <v>574</v>
      </c>
      <c r="C21" s="47">
        <f>SUM(C22:C22)</f>
        <v>115779</v>
      </c>
      <c r="E21" s="45" t="s">
        <v>426</v>
      </c>
      <c r="F21" s="46" t="s">
        <v>427</v>
      </c>
      <c r="G21" s="47">
        <f>SUM(G22:G23)</f>
        <v>774015</v>
      </c>
    </row>
    <row r="22" spans="1:7" ht="12.75" customHeight="1">
      <c r="A22" s="42" t="s">
        <v>575</v>
      </c>
      <c r="B22" s="43" t="s">
        <v>576</v>
      </c>
      <c r="C22" s="44">
        <v>115779</v>
      </c>
      <c r="E22" s="42" t="s">
        <v>428</v>
      </c>
      <c r="F22" s="43" t="s">
        <v>429</v>
      </c>
      <c r="G22" s="44">
        <v>772992</v>
      </c>
    </row>
    <row r="23" spans="1:7" ht="12.75" customHeight="1">
      <c r="A23" s="42"/>
      <c r="B23" s="43"/>
      <c r="C23" s="44"/>
      <c r="E23" s="42" t="s">
        <v>430</v>
      </c>
      <c r="F23" s="43" t="s">
        <v>431</v>
      </c>
      <c r="G23" s="44">
        <v>1023</v>
      </c>
    </row>
    <row r="24" spans="1:7" ht="12.75" customHeight="1">
      <c r="A24" s="45" t="s">
        <v>577</v>
      </c>
      <c r="B24" s="46" t="s">
        <v>578</v>
      </c>
      <c r="C24" s="47">
        <f>SUM(C25:C26)</f>
        <v>7117794</v>
      </c>
      <c r="E24" s="14"/>
      <c r="F24" s="15"/>
      <c r="G24" s="18"/>
    </row>
    <row r="25" spans="1:7" ht="12.75" customHeight="1">
      <c r="A25" s="42" t="s">
        <v>579</v>
      </c>
      <c r="B25" s="43" t="s">
        <v>580</v>
      </c>
      <c r="C25" s="44">
        <v>573978</v>
      </c>
      <c r="E25" s="45" t="s">
        <v>432</v>
      </c>
      <c r="F25" s="46" t="s">
        <v>433</v>
      </c>
      <c r="G25" s="47">
        <f>SUM(G26:G27)</f>
        <v>397691</v>
      </c>
    </row>
    <row r="26" spans="1:7" ht="12.75" customHeight="1">
      <c r="A26" s="42" t="s">
        <v>581</v>
      </c>
      <c r="B26" s="43" t="s">
        <v>582</v>
      </c>
      <c r="C26" s="44">
        <v>6543816</v>
      </c>
      <c r="E26" s="42" t="s">
        <v>434</v>
      </c>
      <c r="F26" s="43" t="s">
        <v>435</v>
      </c>
      <c r="G26" s="44">
        <v>10</v>
      </c>
    </row>
    <row r="27" spans="1:7" ht="12.75" customHeight="1">
      <c r="A27" s="42"/>
      <c r="B27" s="43"/>
      <c r="C27" s="44"/>
      <c r="E27" s="42" t="s">
        <v>436</v>
      </c>
      <c r="F27" s="43" t="s">
        <v>437</v>
      </c>
      <c r="G27" s="44">
        <v>397681</v>
      </c>
    </row>
    <row r="28" spans="1:7" ht="12.75" customHeight="1">
      <c r="A28" s="45" t="s">
        <v>583</v>
      </c>
      <c r="B28" s="46" t="s">
        <v>584</v>
      </c>
      <c r="C28" s="47">
        <f>SUM(C29:C36)</f>
        <v>20960054</v>
      </c>
      <c r="E28" s="14"/>
      <c r="F28" s="15"/>
      <c r="G28" s="18"/>
    </row>
    <row r="29" spans="1:7" ht="12.75" customHeight="1">
      <c r="A29" s="42" t="s">
        <v>585</v>
      </c>
      <c r="B29" s="43" t="s">
        <v>586</v>
      </c>
      <c r="C29" s="44">
        <v>62259</v>
      </c>
      <c r="E29" s="45" t="s">
        <v>438</v>
      </c>
      <c r="F29" s="46" t="s">
        <v>439</v>
      </c>
      <c r="G29" s="47">
        <f>SUM(G30:G30)</f>
        <v>9740</v>
      </c>
    </row>
    <row r="30" spans="1:7" ht="12.75" customHeight="1">
      <c r="A30" s="42" t="s">
        <v>587</v>
      </c>
      <c r="B30" s="43" t="s">
        <v>588</v>
      </c>
      <c r="C30" s="44">
        <v>1127</v>
      </c>
      <c r="E30" s="42" t="s">
        <v>440</v>
      </c>
      <c r="F30" s="43" t="s">
        <v>441</v>
      </c>
      <c r="G30" s="44">
        <v>9740</v>
      </c>
    </row>
    <row r="31" spans="1:7" ht="12.75" customHeight="1">
      <c r="A31" s="42" t="s">
        <v>589</v>
      </c>
      <c r="B31" s="43" t="s">
        <v>590</v>
      </c>
      <c r="C31" s="44">
        <v>6778528</v>
      </c>
      <c r="E31" s="14"/>
      <c r="F31" s="15"/>
      <c r="G31" s="18"/>
    </row>
    <row r="32" spans="1:7" ht="12.75" customHeight="1">
      <c r="A32" s="42" t="s">
        <v>591</v>
      </c>
      <c r="B32" s="43" t="s">
        <v>592</v>
      </c>
      <c r="C32" s="44">
        <v>13516186</v>
      </c>
      <c r="E32" s="45" t="s">
        <v>442</v>
      </c>
      <c r="F32" s="46" t="s">
        <v>443</v>
      </c>
      <c r="G32" s="47">
        <f>SUM(G33:G35)</f>
        <v>1112312</v>
      </c>
    </row>
    <row r="33" spans="1:7" ht="12.75" customHeight="1">
      <c r="A33" s="42" t="s">
        <v>593</v>
      </c>
      <c r="B33" s="43" t="s">
        <v>594</v>
      </c>
      <c r="C33" s="44">
        <v>57361</v>
      </c>
      <c r="E33" s="42" t="s">
        <v>444</v>
      </c>
      <c r="F33" s="43" t="s">
        <v>445</v>
      </c>
      <c r="G33" s="44">
        <v>52806</v>
      </c>
    </row>
    <row r="34" spans="1:7" ht="12.75" customHeight="1">
      <c r="A34" s="42" t="s">
        <v>595</v>
      </c>
      <c r="B34" s="43" t="s">
        <v>596</v>
      </c>
      <c r="C34" s="44">
        <v>59620</v>
      </c>
      <c r="E34" s="42" t="s">
        <v>446</v>
      </c>
      <c r="F34" s="43" t="s">
        <v>447</v>
      </c>
      <c r="G34" s="44">
        <v>1004649</v>
      </c>
    </row>
    <row r="35" spans="1:7" ht="12.75" customHeight="1">
      <c r="A35" s="42" t="s">
        <v>597</v>
      </c>
      <c r="B35" s="43" t="s">
        <v>598</v>
      </c>
      <c r="C35" s="44">
        <v>78516</v>
      </c>
      <c r="E35" s="42" t="s">
        <v>448</v>
      </c>
      <c r="F35" s="43" t="s">
        <v>449</v>
      </c>
      <c r="G35" s="44">
        <v>54857</v>
      </c>
    </row>
    <row r="36" spans="1:7" ht="12.75" customHeight="1">
      <c r="A36" s="42" t="s">
        <v>599</v>
      </c>
      <c r="B36" s="43" t="s">
        <v>600</v>
      </c>
      <c r="C36" s="44">
        <v>406457</v>
      </c>
      <c r="E36" s="14"/>
      <c r="F36" s="15"/>
      <c r="G36" s="18"/>
    </row>
    <row r="37" spans="1:7" ht="12.75" customHeight="1">
      <c r="A37" s="42"/>
      <c r="B37" s="43"/>
      <c r="C37" s="44"/>
      <c r="E37" s="45" t="s">
        <v>450</v>
      </c>
      <c r="F37" s="46" t="s">
        <v>451</v>
      </c>
      <c r="G37" s="47">
        <f>SUM(G38:G44)</f>
        <v>63537702</v>
      </c>
    </row>
    <row r="38" spans="1:7" ht="12.75" customHeight="1">
      <c r="A38" s="45" t="s">
        <v>601</v>
      </c>
      <c r="B38" s="46" t="s">
        <v>602</v>
      </c>
      <c r="C38" s="47">
        <f>SUM(C39:C39)</f>
        <v>20212858</v>
      </c>
      <c r="E38" s="42" t="s">
        <v>452</v>
      </c>
      <c r="F38" s="43" t="s">
        <v>453</v>
      </c>
      <c r="G38" s="44">
        <v>56858</v>
      </c>
    </row>
    <row r="39" spans="1:7" ht="12.75" customHeight="1">
      <c r="A39" s="42" t="s">
        <v>601</v>
      </c>
      <c r="B39" s="43" t="s">
        <v>602</v>
      </c>
      <c r="C39" s="44">
        <v>20212858</v>
      </c>
      <c r="E39" s="42" t="s">
        <v>454</v>
      </c>
      <c r="F39" s="43" t="s">
        <v>455</v>
      </c>
      <c r="G39" s="44">
        <v>59266</v>
      </c>
    </row>
    <row r="40" spans="1:7" ht="12.75" customHeight="1">
      <c r="A40" s="42"/>
      <c r="B40" s="43"/>
      <c r="C40" s="44"/>
      <c r="E40" s="42" t="s">
        <v>456</v>
      </c>
      <c r="F40" s="43" t="s">
        <v>457</v>
      </c>
      <c r="G40" s="44">
        <v>11487720</v>
      </c>
    </row>
    <row r="41" spans="1:7" ht="12.75" customHeight="1">
      <c r="A41" s="45" t="s">
        <v>603</v>
      </c>
      <c r="B41" s="46" t="s">
        <v>604</v>
      </c>
      <c r="C41" s="47">
        <f>SUM(C42:C44)</f>
        <v>8029579</v>
      </c>
      <c r="E41" s="42" t="s">
        <v>458</v>
      </c>
      <c r="F41" s="43" t="s">
        <v>459</v>
      </c>
      <c r="G41" s="44">
        <v>40653418</v>
      </c>
    </row>
    <row r="42" spans="1:7" ht="12.75" customHeight="1">
      <c r="A42" s="42" t="s">
        <v>605</v>
      </c>
      <c r="B42" s="43" t="s">
        <v>606</v>
      </c>
      <c r="C42" s="44">
        <v>5544385</v>
      </c>
      <c r="E42" s="42" t="s">
        <v>460</v>
      </c>
      <c r="F42" s="43" t="s">
        <v>461</v>
      </c>
      <c r="G42" s="44">
        <v>580815</v>
      </c>
    </row>
    <row r="43" spans="1:7" ht="12.75" customHeight="1">
      <c r="A43" s="42" t="s">
        <v>607</v>
      </c>
      <c r="B43" s="43" t="s">
        <v>608</v>
      </c>
      <c r="C43" s="44">
        <v>14743</v>
      </c>
      <c r="E43" s="42" t="s">
        <v>462</v>
      </c>
      <c r="F43" s="43" t="s">
        <v>463</v>
      </c>
      <c r="G43" s="44">
        <v>9786441</v>
      </c>
    </row>
    <row r="44" spans="1:7" ht="12.75" customHeight="1">
      <c r="A44" s="42" t="s">
        <v>609</v>
      </c>
      <c r="B44" s="43" t="s">
        <v>610</v>
      </c>
      <c r="C44" s="44">
        <v>2470451</v>
      </c>
      <c r="E44" s="42" t="s">
        <v>464</v>
      </c>
      <c r="F44" s="43" t="s">
        <v>465</v>
      </c>
      <c r="G44" s="44">
        <v>913184</v>
      </c>
    </row>
    <row r="45" spans="1:7" ht="12.75" customHeight="1">
      <c r="A45" s="42"/>
      <c r="B45" s="43"/>
      <c r="C45" s="44"/>
      <c r="E45" s="14"/>
      <c r="F45" s="15"/>
      <c r="G45" s="18"/>
    </row>
    <row r="46" spans="1:7" ht="12.75" customHeight="1">
      <c r="A46" s="45" t="s">
        <v>611</v>
      </c>
      <c r="B46" s="46" t="s">
        <v>612</v>
      </c>
      <c r="C46" s="47">
        <f>SUM(C47:C54)</f>
        <v>129951859</v>
      </c>
      <c r="E46" s="45" t="s">
        <v>466</v>
      </c>
      <c r="F46" s="46" t="s">
        <v>467</v>
      </c>
      <c r="G46" s="47">
        <f>SUM(G47:G48)</f>
        <v>2645</v>
      </c>
    </row>
    <row r="47" spans="1:7" ht="12.75" customHeight="1">
      <c r="A47" s="42" t="s">
        <v>613</v>
      </c>
      <c r="B47" s="43" t="s">
        <v>614</v>
      </c>
      <c r="C47" s="44">
        <v>350424</v>
      </c>
      <c r="E47" s="42" t="s">
        <v>468</v>
      </c>
      <c r="F47" s="43" t="s">
        <v>467</v>
      </c>
      <c r="G47" s="44">
        <v>1363</v>
      </c>
    </row>
    <row r="48" spans="1:7" ht="12.75" customHeight="1">
      <c r="A48" s="42" t="s">
        <v>615</v>
      </c>
      <c r="B48" s="43" t="s">
        <v>616</v>
      </c>
      <c r="C48" s="44">
        <v>1505206</v>
      </c>
      <c r="E48" s="42" t="s">
        <v>469</v>
      </c>
      <c r="F48" s="43" t="s">
        <v>470</v>
      </c>
      <c r="G48" s="44">
        <v>1282</v>
      </c>
    </row>
    <row r="49" spans="1:7" ht="12.75" customHeight="1">
      <c r="A49" s="42" t="s">
        <v>617</v>
      </c>
      <c r="B49" s="43" t="s">
        <v>618</v>
      </c>
      <c r="C49" s="44">
        <v>124930339</v>
      </c>
      <c r="E49" s="14"/>
      <c r="F49" s="15"/>
      <c r="G49" s="18"/>
    </row>
    <row r="50" spans="1:7" ht="12.75" customHeight="1">
      <c r="A50" s="42" t="s">
        <v>619</v>
      </c>
      <c r="B50" s="43" t="s">
        <v>620</v>
      </c>
      <c r="C50" s="44">
        <v>335</v>
      </c>
      <c r="E50" s="45" t="s">
        <v>471</v>
      </c>
      <c r="F50" s="46" t="s">
        <v>472</v>
      </c>
      <c r="G50" s="47">
        <f>SUM(G51:G51)</f>
        <v>12193</v>
      </c>
    </row>
    <row r="51" spans="1:7" ht="12.75" customHeight="1">
      <c r="A51" s="42" t="s">
        <v>621</v>
      </c>
      <c r="B51" s="43" t="s">
        <v>622</v>
      </c>
      <c r="C51" s="44">
        <v>68148</v>
      </c>
      <c r="E51" s="42" t="s">
        <v>471</v>
      </c>
      <c r="F51" s="43" t="s">
        <v>472</v>
      </c>
      <c r="G51" s="44">
        <v>12193</v>
      </c>
    </row>
    <row r="52" spans="1:7" ht="12.75" customHeight="1">
      <c r="A52" s="42" t="s">
        <v>623</v>
      </c>
      <c r="B52" s="43" t="s">
        <v>624</v>
      </c>
      <c r="C52" s="44">
        <v>460108</v>
      </c>
      <c r="E52" s="14"/>
      <c r="F52" s="15"/>
      <c r="G52" s="18"/>
    </row>
    <row r="53" spans="1:7" ht="12.75" customHeight="1">
      <c r="A53" s="42" t="s">
        <v>625</v>
      </c>
      <c r="B53" s="43" t="s">
        <v>626</v>
      </c>
      <c r="C53" s="44">
        <v>1247608</v>
      </c>
      <c r="E53" s="45" t="s">
        <v>473</v>
      </c>
      <c r="F53" s="46" t="s">
        <v>474</v>
      </c>
      <c r="G53" s="47">
        <f>SUM(G54:G56)</f>
        <v>3703997</v>
      </c>
    </row>
    <row r="54" spans="1:7" ht="12.75" customHeight="1">
      <c r="A54" s="42" t="s">
        <v>627</v>
      </c>
      <c r="B54" s="43" t="s">
        <v>628</v>
      </c>
      <c r="C54" s="44">
        <v>1389691</v>
      </c>
      <c r="E54" s="42" t="s">
        <v>475</v>
      </c>
      <c r="F54" s="43" t="s">
        <v>476</v>
      </c>
      <c r="G54" s="44">
        <v>3454607</v>
      </c>
    </row>
    <row r="55" spans="1:7" ht="12.75" customHeight="1">
      <c r="A55" s="42"/>
      <c r="B55" s="43"/>
      <c r="C55" s="44"/>
      <c r="E55" s="42" t="s">
        <v>477</v>
      </c>
      <c r="F55" s="43" t="s">
        <v>478</v>
      </c>
      <c r="G55" s="44">
        <v>139049</v>
      </c>
    </row>
    <row r="56" spans="1:7" ht="12.75" customHeight="1">
      <c r="A56" s="45" t="s">
        <v>629</v>
      </c>
      <c r="B56" s="46" t="s">
        <v>630</v>
      </c>
      <c r="C56" s="47">
        <f>SUM(C57:C58)</f>
        <v>3700174</v>
      </c>
      <c r="E56" s="42" t="s">
        <v>479</v>
      </c>
      <c r="F56" s="43" t="s">
        <v>480</v>
      </c>
      <c r="G56" s="44">
        <v>110341</v>
      </c>
    </row>
    <row r="57" spans="1:7" ht="12.75" customHeight="1">
      <c r="A57" s="42" t="s">
        <v>631</v>
      </c>
      <c r="B57" s="43" t="s">
        <v>632</v>
      </c>
      <c r="C57" s="44">
        <v>9966</v>
      </c>
      <c r="E57" s="14"/>
      <c r="F57" s="15"/>
      <c r="G57" s="18"/>
    </row>
    <row r="58" spans="1:7" ht="12.75" customHeight="1">
      <c r="A58" s="42" t="s">
        <v>633</v>
      </c>
      <c r="B58" s="43" t="s">
        <v>634</v>
      </c>
      <c r="C58" s="44">
        <v>3690208</v>
      </c>
      <c r="E58" s="45" t="s">
        <v>481</v>
      </c>
      <c r="F58" s="46" t="s">
        <v>482</v>
      </c>
      <c r="G58" s="47">
        <f>SUM(G59:G60)</f>
        <v>29114946</v>
      </c>
    </row>
    <row r="59" spans="1:7" ht="12.75" customHeight="1">
      <c r="A59" s="42"/>
      <c r="B59" s="43"/>
      <c r="C59" s="44"/>
      <c r="E59" s="42" t="s">
        <v>483</v>
      </c>
      <c r="F59" s="43" t="s">
        <v>482</v>
      </c>
      <c r="G59" s="44">
        <v>29025000</v>
      </c>
    </row>
    <row r="60" spans="1:7" ht="12.75" customHeight="1">
      <c r="A60" s="45" t="s">
        <v>635</v>
      </c>
      <c r="B60" s="46" t="s">
        <v>636</v>
      </c>
      <c r="C60" s="47">
        <f>SUM(C61:C68)</f>
        <v>1546164</v>
      </c>
      <c r="E60" s="42" t="s">
        <v>484</v>
      </c>
      <c r="F60" s="43" t="s">
        <v>485</v>
      </c>
      <c r="G60" s="44">
        <v>89946</v>
      </c>
    </row>
    <row r="61" spans="1:7" ht="12.75" customHeight="1">
      <c r="A61" s="42" t="s">
        <v>637</v>
      </c>
      <c r="B61" s="43" t="s">
        <v>638</v>
      </c>
      <c r="C61" s="44">
        <v>50819</v>
      </c>
      <c r="E61" s="14"/>
      <c r="F61" s="15"/>
      <c r="G61" s="18"/>
    </row>
    <row r="62" spans="1:7" ht="12.75" customHeight="1">
      <c r="A62" s="42" t="s">
        <v>639</v>
      </c>
      <c r="B62" s="43" t="s">
        <v>640</v>
      </c>
      <c r="C62" s="44">
        <v>50225</v>
      </c>
      <c r="E62" s="45" t="s">
        <v>486</v>
      </c>
      <c r="F62" s="46" t="s">
        <v>487</v>
      </c>
      <c r="G62" s="47">
        <f>SUM(G63:G64)</f>
        <v>6718337</v>
      </c>
    </row>
    <row r="63" spans="1:7" ht="12.75" customHeight="1">
      <c r="A63" s="42" t="s">
        <v>641</v>
      </c>
      <c r="B63" s="43" t="s">
        <v>642</v>
      </c>
      <c r="C63" s="44">
        <v>63381</v>
      </c>
      <c r="E63" s="42" t="s">
        <v>488</v>
      </c>
      <c r="F63" s="43" t="s">
        <v>489</v>
      </c>
      <c r="G63" s="44">
        <v>970183</v>
      </c>
    </row>
    <row r="64" spans="1:7" ht="12.75" customHeight="1">
      <c r="A64" s="42" t="s">
        <v>643</v>
      </c>
      <c r="B64" s="43" t="s">
        <v>644</v>
      </c>
      <c r="C64" s="44">
        <v>159414</v>
      </c>
      <c r="E64" s="42" t="s">
        <v>490</v>
      </c>
      <c r="F64" s="43" t="s">
        <v>491</v>
      </c>
      <c r="G64" s="44">
        <v>5748154</v>
      </c>
    </row>
    <row r="65" spans="1:7" ht="12.75" customHeight="1">
      <c r="A65" s="42" t="s">
        <v>645</v>
      </c>
      <c r="B65" s="43" t="s">
        <v>646</v>
      </c>
      <c r="C65" s="44">
        <v>604688</v>
      </c>
      <c r="E65" s="14"/>
      <c r="F65" s="15"/>
      <c r="G65" s="18"/>
    </row>
    <row r="66" spans="1:7" ht="12.75" customHeight="1">
      <c r="A66" s="42" t="s">
        <v>647</v>
      </c>
      <c r="B66" s="43" t="s">
        <v>648</v>
      </c>
      <c r="C66" s="44">
        <v>1150</v>
      </c>
      <c r="E66" s="45" t="s">
        <v>492</v>
      </c>
      <c r="F66" s="46" t="s">
        <v>493</v>
      </c>
      <c r="G66" s="47">
        <f>SUM(G67:G77)</f>
        <v>11231270</v>
      </c>
    </row>
    <row r="67" spans="1:7" ht="12.75" customHeight="1">
      <c r="A67" s="42" t="s">
        <v>649</v>
      </c>
      <c r="B67" s="43" t="s">
        <v>650</v>
      </c>
      <c r="C67" s="44">
        <v>614285</v>
      </c>
      <c r="E67" s="42" t="s">
        <v>494</v>
      </c>
      <c r="F67" s="43" t="s">
        <v>495</v>
      </c>
      <c r="G67" s="44">
        <v>4644269</v>
      </c>
    </row>
    <row r="68" spans="1:7" ht="12.75" customHeight="1">
      <c r="A68" s="42" t="s">
        <v>651</v>
      </c>
      <c r="B68" s="43" t="s">
        <v>652</v>
      </c>
      <c r="C68" s="44">
        <v>2202</v>
      </c>
      <c r="E68" s="42" t="s">
        <v>496</v>
      </c>
      <c r="F68" s="43" t="s">
        <v>497</v>
      </c>
      <c r="G68" s="44">
        <v>474781</v>
      </c>
    </row>
    <row r="69" spans="1:7" ht="12.75" customHeight="1">
      <c r="A69" s="42"/>
      <c r="B69" s="43"/>
      <c r="C69" s="44"/>
      <c r="E69" s="42" t="s">
        <v>498</v>
      </c>
      <c r="F69" s="43" t="s">
        <v>499</v>
      </c>
      <c r="G69" s="44">
        <v>9746</v>
      </c>
    </row>
    <row r="70" spans="1:7" ht="12.75" customHeight="1">
      <c r="A70" s="45" t="s">
        <v>653</v>
      </c>
      <c r="B70" s="46" t="s">
        <v>654</v>
      </c>
      <c r="C70" s="47">
        <f>SUM(C71:C73)</f>
        <v>552654713</v>
      </c>
      <c r="E70" s="42" t="s">
        <v>500</v>
      </c>
      <c r="F70" s="43" t="s">
        <v>501</v>
      </c>
      <c r="G70" s="44">
        <v>360938</v>
      </c>
    </row>
    <row r="71" spans="1:7" ht="12.75" customHeight="1">
      <c r="A71" s="42" t="s">
        <v>655</v>
      </c>
      <c r="B71" s="43" t="s">
        <v>656</v>
      </c>
      <c r="C71" s="44">
        <v>545141230</v>
      </c>
      <c r="E71" s="42" t="s">
        <v>502</v>
      </c>
      <c r="F71" s="43" t="s">
        <v>503</v>
      </c>
      <c r="G71" s="44">
        <v>842829</v>
      </c>
    </row>
    <row r="72" spans="1:7" ht="12.75" customHeight="1">
      <c r="A72" s="42" t="s">
        <v>657</v>
      </c>
      <c r="B72" s="43" t="s">
        <v>658</v>
      </c>
      <c r="C72" s="44">
        <v>20</v>
      </c>
      <c r="E72" s="42" t="s">
        <v>504</v>
      </c>
      <c r="F72" s="43" t="s">
        <v>505</v>
      </c>
      <c r="G72" s="44">
        <v>969969</v>
      </c>
    </row>
    <row r="73" spans="1:7" ht="12.75" customHeight="1">
      <c r="A73" s="42" t="s">
        <v>659</v>
      </c>
      <c r="B73" s="43" t="s">
        <v>660</v>
      </c>
      <c r="C73" s="44">
        <v>7513463</v>
      </c>
      <c r="E73" s="42" t="s">
        <v>506</v>
      </c>
      <c r="F73" s="43" t="s">
        <v>507</v>
      </c>
      <c r="G73" s="44">
        <v>2350</v>
      </c>
    </row>
    <row r="74" spans="1:7" ht="12.75" customHeight="1">
      <c r="A74" s="42"/>
      <c r="B74" s="43"/>
      <c r="C74" s="44"/>
      <c r="E74" s="42" t="s">
        <v>508</v>
      </c>
      <c r="F74" s="43" t="s">
        <v>509</v>
      </c>
      <c r="G74" s="44">
        <v>710</v>
      </c>
    </row>
    <row r="75" spans="1:7" ht="12.75" customHeight="1">
      <c r="A75" s="45" t="s">
        <v>661</v>
      </c>
      <c r="B75" s="46" t="s">
        <v>662</v>
      </c>
      <c r="C75" s="47">
        <f>SUM(C76:C78)</f>
        <v>8104594</v>
      </c>
      <c r="E75" s="42" t="s">
        <v>510</v>
      </c>
      <c r="F75" s="43" t="s">
        <v>511</v>
      </c>
      <c r="G75" s="44">
        <v>3682421</v>
      </c>
    </row>
    <row r="76" spans="1:7" ht="12.75" customHeight="1">
      <c r="A76" s="42" t="s">
        <v>663</v>
      </c>
      <c r="B76" s="43" t="s">
        <v>664</v>
      </c>
      <c r="C76" s="44">
        <v>7759033</v>
      </c>
      <c r="E76" s="42" t="s">
        <v>512</v>
      </c>
      <c r="F76" s="43" t="s">
        <v>513</v>
      </c>
      <c r="G76" s="44">
        <v>182387</v>
      </c>
    </row>
    <row r="77" spans="1:7" ht="12.75" customHeight="1">
      <c r="A77" s="42" t="s">
        <v>665</v>
      </c>
      <c r="B77" s="43" t="s">
        <v>666</v>
      </c>
      <c r="C77" s="44">
        <v>232099</v>
      </c>
      <c r="E77" s="42" t="s">
        <v>514</v>
      </c>
      <c r="F77" s="43" t="s">
        <v>515</v>
      </c>
      <c r="G77" s="44">
        <v>60870</v>
      </c>
    </row>
    <row r="78" spans="1:7" ht="12.75" customHeight="1">
      <c r="A78" s="42" t="s">
        <v>667</v>
      </c>
      <c r="B78" s="43" t="s">
        <v>668</v>
      </c>
      <c r="C78" s="44">
        <v>113462</v>
      </c>
      <c r="E78" s="14"/>
      <c r="F78" s="15"/>
      <c r="G78" s="18"/>
    </row>
    <row r="79" spans="1:7" ht="12.75" customHeight="1">
      <c r="A79" s="42"/>
      <c r="B79" s="43"/>
      <c r="C79" s="44"/>
      <c r="E79" s="45" t="s">
        <v>516</v>
      </c>
      <c r="F79" s="46" t="s">
        <v>517</v>
      </c>
      <c r="G79" s="47">
        <f>SUM(G80:G83)</f>
        <v>552989117</v>
      </c>
    </row>
    <row r="80" spans="1:7" ht="12.75" customHeight="1">
      <c r="A80" s="45" t="s">
        <v>669</v>
      </c>
      <c r="B80" s="46" t="s">
        <v>670</v>
      </c>
      <c r="C80" s="47">
        <f>SUM(C81:C81)</f>
        <v>4241586</v>
      </c>
      <c r="E80" s="42" t="s">
        <v>518</v>
      </c>
      <c r="F80" s="43" t="s">
        <v>519</v>
      </c>
      <c r="G80" s="44">
        <v>550966382</v>
      </c>
    </row>
    <row r="81" spans="1:7" ht="12.75" customHeight="1">
      <c r="A81" s="42" t="s">
        <v>671</v>
      </c>
      <c r="B81" s="43" t="s">
        <v>672</v>
      </c>
      <c r="C81" s="44">
        <v>4241586</v>
      </c>
      <c r="E81" s="42" t="s">
        <v>520</v>
      </c>
      <c r="F81" s="43" t="s">
        <v>521</v>
      </c>
      <c r="G81" s="44">
        <v>3</v>
      </c>
    </row>
    <row r="82" spans="1:7" ht="12.75" customHeight="1">
      <c r="A82" s="42"/>
      <c r="B82" s="43"/>
      <c r="C82" s="44"/>
      <c r="E82" s="42" t="s">
        <v>522</v>
      </c>
      <c r="F82" s="43" t="s">
        <v>523</v>
      </c>
      <c r="G82" s="44">
        <v>1981453</v>
      </c>
    </row>
    <row r="83" spans="1:7" ht="12.75" customHeight="1">
      <c r="A83" s="45" t="s">
        <v>673</v>
      </c>
      <c r="B83" s="46" t="s">
        <v>674</v>
      </c>
      <c r="C83" s="47">
        <f>SUM(C84:C95)</f>
        <v>18131724</v>
      </c>
      <c r="E83" s="42" t="s">
        <v>524</v>
      </c>
      <c r="F83" s="43" t="s">
        <v>525</v>
      </c>
      <c r="G83" s="44">
        <v>41279</v>
      </c>
    </row>
    <row r="84" spans="1:7" ht="12.75" customHeight="1">
      <c r="A84" s="42" t="s">
        <v>675</v>
      </c>
      <c r="B84" s="43" t="s">
        <v>676</v>
      </c>
      <c r="C84" s="44">
        <v>150092</v>
      </c>
      <c r="E84" s="14"/>
      <c r="F84" s="15"/>
      <c r="G84" s="18"/>
    </row>
    <row r="85" spans="1:7" ht="12.75" customHeight="1">
      <c r="A85" s="42" t="s">
        <v>677</v>
      </c>
      <c r="B85" s="43" t="s">
        <v>678</v>
      </c>
      <c r="C85" s="44">
        <v>1298549</v>
      </c>
      <c r="E85" s="45" t="s">
        <v>526</v>
      </c>
      <c r="F85" s="46" t="s">
        <v>527</v>
      </c>
      <c r="G85" s="47">
        <f>SUM(G86:G86)</f>
        <v>4470927</v>
      </c>
    </row>
    <row r="86" spans="1:7" ht="12.75" customHeight="1">
      <c r="A86" s="42" t="s">
        <v>679</v>
      </c>
      <c r="B86" s="43" t="s">
        <v>680</v>
      </c>
      <c r="C86" s="44">
        <v>492209</v>
      </c>
      <c r="E86" s="42" t="s">
        <v>528</v>
      </c>
      <c r="F86" s="43" t="s">
        <v>529</v>
      </c>
      <c r="G86" s="44">
        <v>4470927</v>
      </c>
    </row>
    <row r="87" spans="1:7" ht="12.75" customHeight="1">
      <c r="A87" s="42" t="s">
        <v>681</v>
      </c>
      <c r="B87" s="43" t="s">
        <v>682</v>
      </c>
      <c r="C87" s="44">
        <v>31417</v>
      </c>
      <c r="E87" s="14"/>
      <c r="F87" s="15"/>
      <c r="G87" s="18"/>
    </row>
    <row r="88" spans="1:7" ht="12.75" customHeight="1">
      <c r="A88" s="42" t="s">
        <v>683</v>
      </c>
      <c r="B88" s="43" t="s">
        <v>684</v>
      </c>
      <c r="C88" s="44">
        <v>101468</v>
      </c>
      <c r="E88" s="45" t="s">
        <v>530</v>
      </c>
      <c r="F88" s="46" t="s">
        <v>531</v>
      </c>
      <c r="G88" s="47">
        <f>SUM(G89:G90)</f>
        <v>10690630</v>
      </c>
    </row>
    <row r="89" spans="1:7" ht="12.75" customHeight="1">
      <c r="A89" s="42" t="s">
        <v>685</v>
      </c>
      <c r="B89" s="43" t="s">
        <v>686</v>
      </c>
      <c r="C89" s="44">
        <v>532014</v>
      </c>
      <c r="E89" s="42" t="s">
        <v>532</v>
      </c>
      <c r="F89" s="43" t="s">
        <v>533</v>
      </c>
      <c r="G89" s="44">
        <v>27</v>
      </c>
    </row>
    <row r="90" spans="1:7" ht="12.75" customHeight="1">
      <c r="A90" s="42" t="s">
        <v>687</v>
      </c>
      <c r="B90" s="43" t="s">
        <v>688</v>
      </c>
      <c r="C90" s="44">
        <v>7960</v>
      </c>
      <c r="E90" s="42" t="s">
        <v>534</v>
      </c>
      <c r="F90" s="43" t="s">
        <v>535</v>
      </c>
      <c r="G90" s="44">
        <v>10690603</v>
      </c>
    </row>
    <row r="91" spans="1:7" ht="12.75" customHeight="1">
      <c r="A91" s="42" t="s">
        <v>689</v>
      </c>
      <c r="B91" s="43" t="s">
        <v>690</v>
      </c>
      <c r="C91" s="44">
        <v>108673</v>
      </c>
      <c r="E91" s="14"/>
      <c r="F91" s="15"/>
      <c r="G91" s="18"/>
    </row>
    <row r="92" spans="1:7" ht="12.75" customHeight="1">
      <c r="A92" s="42" t="s">
        <v>691</v>
      </c>
      <c r="B92" s="43" t="s">
        <v>692</v>
      </c>
      <c r="C92" s="44">
        <v>11562807</v>
      </c>
      <c r="E92" s="45" t="s">
        <v>536</v>
      </c>
      <c r="F92" s="46" t="s">
        <v>537</v>
      </c>
      <c r="G92" s="47">
        <f>SUM(G93:G93)</f>
        <v>1945100</v>
      </c>
    </row>
    <row r="93" spans="1:7" ht="12.75" customHeight="1">
      <c r="A93" s="42" t="s">
        <v>693</v>
      </c>
      <c r="B93" s="43" t="s">
        <v>694</v>
      </c>
      <c r="C93" s="44">
        <v>110328</v>
      </c>
      <c r="E93" s="42" t="s">
        <v>538</v>
      </c>
      <c r="F93" s="43" t="s">
        <v>539</v>
      </c>
      <c r="G93" s="44">
        <v>1945100</v>
      </c>
    </row>
    <row r="94" spans="1:7" ht="12.75" customHeight="1">
      <c r="A94" s="42" t="s">
        <v>695</v>
      </c>
      <c r="B94" s="43" t="s">
        <v>696</v>
      </c>
      <c r="C94" s="44">
        <v>398683</v>
      </c>
      <c r="E94" s="14"/>
      <c r="F94" s="15"/>
      <c r="G94" s="18"/>
    </row>
    <row r="95" spans="1:7" ht="12.75" customHeight="1">
      <c r="A95" s="42" t="s">
        <v>697</v>
      </c>
      <c r="B95" s="43" t="s">
        <v>698</v>
      </c>
      <c r="C95" s="44">
        <v>3337524</v>
      </c>
      <c r="E95" s="45" t="s">
        <v>540</v>
      </c>
      <c r="F95" s="46" t="s">
        <v>541</v>
      </c>
      <c r="G95" s="47">
        <f>SUM(G96:G96)</f>
        <v>732501</v>
      </c>
    </row>
    <row r="96" spans="1:7" ht="12.75" customHeight="1">
      <c r="A96" s="42"/>
      <c r="B96" s="43"/>
      <c r="C96" s="44"/>
      <c r="E96" s="42" t="s">
        <v>540</v>
      </c>
      <c r="F96" s="43" t="s">
        <v>541</v>
      </c>
      <c r="G96" s="44">
        <v>732501</v>
      </c>
    </row>
    <row r="97" spans="1:7" ht="12.75" customHeight="1">
      <c r="A97" s="45" t="s">
        <v>699</v>
      </c>
      <c r="B97" s="46" t="s">
        <v>700</v>
      </c>
      <c r="C97" s="47">
        <f>SUM(C98:C104)</f>
        <v>2034804</v>
      </c>
      <c r="E97" s="14"/>
      <c r="F97" s="15"/>
      <c r="G97" s="18"/>
    </row>
    <row r="98" spans="1:7" ht="12.75" customHeight="1">
      <c r="A98" s="42" t="s">
        <v>701</v>
      </c>
      <c r="B98" s="43" t="s">
        <v>702</v>
      </c>
      <c r="C98" s="44">
        <v>1394369</v>
      </c>
      <c r="E98" s="45" t="s">
        <v>542</v>
      </c>
      <c r="F98" s="46" t="s">
        <v>543</v>
      </c>
      <c r="G98" s="47">
        <f>SUM(G99:G101)</f>
        <v>3193768</v>
      </c>
    </row>
    <row r="99" spans="1:7" ht="12.75" customHeight="1">
      <c r="A99" s="42" t="s">
        <v>703</v>
      </c>
      <c r="B99" s="43" t="s">
        <v>704</v>
      </c>
      <c r="C99" s="44">
        <v>450038</v>
      </c>
      <c r="E99" s="42" t="s">
        <v>544</v>
      </c>
      <c r="F99" s="43" t="s">
        <v>545</v>
      </c>
      <c r="G99" s="44">
        <v>70199</v>
      </c>
    </row>
    <row r="100" spans="1:7" ht="12.75" customHeight="1">
      <c r="A100" s="42" t="s">
        <v>705</v>
      </c>
      <c r="B100" s="43" t="s">
        <v>706</v>
      </c>
      <c r="C100" s="44">
        <v>39273</v>
      </c>
      <c r="E100" s="42" t="s">
        <v>546</v>
      </c>
      <c r="F100" s="43" t="s">
        <v>547</v>
      </c>
      <c r="G100" s="44">
        <v>579919</v>
      </c>
    </row>
    <row r="101" spans="1:7" ht="12.75" customHeight="1">
      <c r="A101" s="42" t="s">
        <v>707</v>
      </c>
      <c r="B101" s="43" t="s">
        <v>708</v>
      </c>
      <c r="C101" s="44">
        <v>5853</v>
      </c>
      <c r="E101" s="42" t="s">
        <v>548</v>
      </c>
      <c r="F101" s="43" t="s">
        <v>549</v>
      </c>
      <c r="G101" s="44">
        <v>2543650</v>
      </c>
    </row>
    <row r="102" spans="1:7" ht="12.75" customHeight="1">
      <c r="A102" s="42" t="s">
        <v>709</v>
      </c>
      <c r="B102" s="43" t="s">
        <v>710</v>
      </c>
      <c r="C102" s="44">
        <v>2784</v>
      </c>
      <c r="E102" s="14"/>
      <c r="F102" s="15"/>
      <c r="G102" s="18"/>
    </row>
    <row r="103" spans="1:7" ht="12.75" customHeight="1">
      <c r="A103" s="42" t="s">
        <v>711</v>
      </c>
      <c r="B103" s="43" t="s">
        <v>712</v>
      </c>
      <c r="C103" s="44">
        <v>901</v>
      </c>
      <c r="E103" s="45" t="s">
        <v>550</v>
      </c>
      <c r="F103" s="46" t="s">
        <v>551</v>
      </c>
      <c r="G103" s="47">
        <f>SUM(G104:G111)</f>
        <v>86456249</v>
      </c>
    </row>
    <row r="104" spans="1:7" ht="12.75" customHeight="1">
      <c r="A104" s="42" t="s">
        <v>713</v>
      </c>
      <c r="B104" s="43" t="s">
        <v>714</v>
      </c>
      <c r="C104" s="44">
        <v>141586</v>
      </c>
      <c r="E104" s="42" t="s">
        <v>552</v>
      </c>
      <c r="F104" s="43" t="s">
        <v>553</v>
      </c>
      <c r="G104" s="44">
        <v>121309</v>
      </c>
    </row>
    <row r="105" spans="1:7" ht="12.75" customHeight="1">
      <c r="A105" s="42"/>
      <c r="B105" s="43"/>
      <c r="C105" s="44"/>
      <c r="E105" s="42" t="s">
        <v>554</v>
      </c>
      <c r="F105" s="43" t="s">
        <v>555</v>
      </c>
      <c r="G105" s="44">
        <v>2386374</v>
      </c>
    </row>
    <row r="106" spans="1:7" ht="12.75" customHeight="1">
      <c r="A106" s="45" t="s">
        <v>715</v>
      </c>
      <c r="B106" s="46" t="s">
        <v>716</v>
      </c>
      <c r="C106" s="47">
        <f>SUM(C107:C112)</f>
        <v>864037</v>
      </c>
      <c r="E106" s="42" t="s">
        <v>556</v>
      </c>
      <c r="F106" s="43" t="s">
        <v>557</v>
      </c>
      <c r="G106" s="44">
        <v>244</v>
      </c>
    </row>
    <row r="107" spans="1:7" ht="12.75" customHeight="1">
      <c r="A107" s="42" t="s">
        <v>717</v>
      </c>
      <c r="B107" s="43" t="s">
        <v>718</v>
      </c>
      <c r="C107" s="44">
        <v>115018</v>
      </c>
      <c r="E107" s="42" t="s">
        <v>558</v>
      </c>
      <c r="F107" s="43" t="s">
        <v>559</v>
      </c>
      <c r="G107" s="44">
        <v>78810853</v>
      </c>
    </row>
    <row r="108" spans="1:7" ht="12.75" customHeight="1">
      <c r="A108" s="42" t="s">
        <v>719</v>
      </c>
      <c r="B108" s="43" t="s">
        <v>720</v>
      </c>
      <c r="C108" s="44">
        <v>142488</v>
      </c>
      <c r="E108" s="42" t="s">
        <v>560</v>
      </c>
      <c r="F108" s="43" t="s">
        <v>561</v>
      </c>
      <c r="G108" s="44">
        <v>3561337</v>
      </c>
    </row>
    <row r="109" spans="1:7" ht="12.75" customHeight="1">
      <c r="A109" s="42" t="s">
        <v>721</v>
      </c>
      <c r="B109" s="43" t="s">
        <v>722</v>
      </c>
      <c r="C109" s="44">
        <v>373170</v>
      </c>
      <c r="E109" s="42" t="s">
        <v>562</v>
      </c>
      <c r="F109" s="43" t="s">
        <v>563</v>
      </c>
      <c r="G109" s="44">
        <v>1179</v>
      </c>
    </row>
    <row r="110" spans="1:7" ht="12.75" customHeight="1">
      <c r="A110" s="42" t="s">
        <v>723</v>
      </c>
      <c r="B110" s="43" t="s">
        <v>724</v>
      </c>
      <c r="C110" s="44">
        <v>2765</v>
      </c>
      <c r="E110" s="42" t="s">
        <v>564</v>
      </c>
      <c r="F110" s="43" t="s">
        <v>565</v>
      </c>
      <c r="G110" s="44">
        <v>1406572</v>
      </c>
    </row>
    <row r="111" spans="1:7" ht="12.75" customHeight="1">
      <c r="A111" s="42" t="s">
        <v>725</v>
      </c>
      <c r="B111" s="43" t="s">
        <v>726</v>
      </c>
      <c r="C111" s="44">
        <v>10006</v>
      </c>
      <c r="E111" s="42" t="s">
        <v>566</v>
      </c>
      <c r="F111" s="43" t="s">
        <v>567</v>
      </c>
      <c r="G111" s="44">
        <v>168381</v>
      </c>
    </row>
    <row r="112" spans="1:7" ht="12.75" customHeight="1">
      <c r="A112" s="42" t="s">
        <v>727</v>
      </c>
      <c r="B112" s="43" t="s">
        <v>728</v>
      </c>
      <c r="C112" s="44">
        <v>220590</v>
      </c>
      <c r="E112" s="14"/>
      <c r="F112" s="15"/>
      <c r="G112" s="18"/>
    </row>
    <row r="113" spans="1:7" ht="12.75" customHeight="1">
      <c r="A113" s="42"/>
      <c r="B113" s="43"/>
      <c r="C113" s="44"/>
      <c r="E113" s="14"/>
      <c r="F113" s="15"/>
      <c r="G113" s="18"/>
    </row>
    <row r="114" spans="1:7" ht="12.75" customHeight="1">
      <c r="A114" s="45" t="s">
        <v>729</v>
      </c>
      <c r="B114" s="46" t="s">
        <v>730</v>
      </c>
      <c r="C114" s="47">
        <f>SUM(C115:C115)</f>
        <v>9817755</v>
      </c>
      <c r="E114" s="14"/>
      <c r="F114" s="15"/>
      <c r="G114" s="18"/>
    </row>
    <row r="115" spans="1:7" ht="12.75" customHeight="1">
      <c r="A115" s="42" t="s">
        <v>731</v>
      </c>
      <c r="B115" s="43" t="s">
        <v>732</v>
      </c>
      <c r="C115" s="44">
        <v>9817755</v>
      </c>
      <c r="E115" s="14"/>
      <c r="F115" s="15"/>
      <c r="G115" s="18"/>
    </row>
    <row r="116" spans="1:7" ht="12.75" customHeight="1">
      <c r="A116" s="42"/>
      <c r="B116" s="43"/>
      <c r="C116" s="44"/>
      <c r="E116" s="14"/>
      <c r="F116" s="15"/>
      <c r="G116" s="18"/>
    </row>
    <row r="117" spans="1:7" ht="12.75" customHeight="1">
      <c r="A117" s="45" t="s">
        <v>733</v>
      </c>
      <c r="B117" s="46" t="s">
        <v>734</v>
      </c>
      <c r="C117" s="47">
        <f>SUM(C118:C118)</f>
        <v>951990</v>
      </c>
      <c r="E117" s="14"/>
      <c r="F117" s="15"/>
      <c r="G117" s="18"/>
    </row>
    <row r="118" spans="1:7" ht="12.75" customHeight="1">
      <c r="A118" s="42" t="s">
        <v>735</v>
      </c>
      <c r="B118" s="43" t="s">
        <v>736</v>
      </c>
      <c r="C118" s="44">
        <v>951990</v>
      </c>
      <c r="E118" s="14"/>
      <c r="F118" s="15"/>
      <c r="G118" s="18"/>
    </row>
    <row r="119" spans="1:7" ht="12.75" customHeight="1">
      <c r="A119" s="42"/>
      <c r="B119" s="43"/>
      <c r="C119" s="44"/>
      <c r="E119" s="14"/>
      <c r="F119" s="15"/>
      <c r="G119" s="18"/>
    </row>
    <row r="120" spans="1:7" ht="12.75" customHeight="1">
      <c r="A120" s="45" t="s">
        <v>737</v>
      </c>
      <c r="B120" s="46" t="s">
        <v>541</v>
      </c>
      <c r="C120" s="47">
        <f>SUM(C121:C121)</f>
        <v>24145</v>
      </c>
      <c r="E120" s="14"/>
      <c r="F120" s="15"/>
      <c r="G120" s="18"/>
    </row>
    <row r="121" spans="1:7" ht="12.75" customHeight="1">
      <c r="A121" s="42" t="s">
        <v>737</v>
      </c>
      <c r="B121" s="43" t="s">
        <v>541</v>
      </c>
      <c r="C121" s="44">
        <v>24145</v>
      </c>
      <c r="E121" s="14"/>
      <c r="F121" s="15"/>
      <c r="G121" s="18"/>
    </row>
    <row r="122" spans="1:7" ht="12.75" customHeight="1">
      <c r="A122" s="42"/>
      <c r="B122" s="43"/>
      <c r="C122" s="44"/>
      <c r="E122" s="14"/>
      <c r="F122" s="15"/>
      <c r="G122" s="18"/>
    </row>
    <row r="123" spans="1:7" ht="12.75" customHeight="1">
      <c r="A123" s="45" t="s">
        <v>738</v>
      </c>
      <c r="B123" s="46" t="s">
        <v>739</v>
      </c>
      <c r="C123" s="47">
        <f>SUM(C124:C126)</f>
        <v>6418306</v>
      </c>
      <c r="E123" s="14"/>
      <c r="F123" s="15"/>
      <c r="G123" s="18"/>
    </row>
    <row r="124" spans="1:7" ht="12.75" customHeight="1">
      <c r="A124" s="42" t="s">
        <v>740</v>
      </c>
      <c r="B124" s="43" t="s">
        <v>741</v>
      </c>
      <c r="C124" s="44">
        <v>1099391</v>
      </c>
      <c r="E124" s="14"/>
      <c r="F124" s="15"/>
      <c r="G124" s="18"/>
    </row>
    <row r="125" spans="1:7" ht="12.75" customHeight="1">
      <c r="A125" s="42" t="s">
        <v>742</v>
      </c>
      <c r="B125" s="43" t="s">
        <v>743</v>
      </c>
      <c r="C125" s="44">
        <v>4428690</v>
      </c>
      <c r="E125" s="14"/>
      <c r="F125" s="15"/>
      <c r="G125" s="18"/>
    </row>
    <row r="126" spans="1:7" ht="12.75" customHeight="1">
      <c r="A126" s="42" t="s">
        <v>744</v>
      </c>
      <c r="B126" s="43" t="s">
        <v>745</v>
      </c>
      <c r="C126" s="44">
        <v>890225</v>
      </c>
      <c r="E126" s="14"/>
      <c r="F126" s="15"/>
      <c r="G126" s="18"/>
    </row>
    <row r="127" spans="1:7" ht="12.75" customHeight="1">
      <c r="A127" s="42"/>
      <c r="B127" s="43"/>
      <c r="C127" s="44"/>
      <c r="E127" s="14"/>
      <c r="F127" s="15"/>
      <c r="G127" s="18"/>
    </row>
    <row r="128" spans="1:7" ht="12.75" customHeight="1">
      <c r="A128" s="45" t="s">
        <v>746</v>
      </c>
      <c r="B128" s="46" t="s">
        <v>747</v>
      </c>
      <c r="C128" s="47">
        <f>SUM(C129:C129)</f>
        <v>8778000</v>
      </c>
      <c r="E128" s="14"/>
      <c r="F128" s="15"/>
      <c r="G128" s="18"/>
    </row>
    <row r="129" spans="1:7" ht="12.75" customHeight="1">
      <c r="A129" s="42" t="s">
        <v>746</v>
      </c>
      <c r="B129" s="43" t="s">
        <v>747</v>
      </c>
      <c r="C129" s="44">
        <v>8778000</v>
      </c>
      <c r="E129" s="14"/>
      <c r="F129" s="15"/>
      <c r="G129" s="18"/>
    </row>
    <row r="130" spans="1:7" ht="12.75" customHeight="1">
      <c r="A130" s="42"/>
      <c r="B130" s="43"/>
      <c r="C130" s="44"/>
      <c r="E130" s="14"/>
      <c r="F130" s="15"/>
      <c r="G130" s="18"/>
    </row>
    <row r="131" spans="1:7" ht="12.75" customHeight="1">
      <c r="A131" s="39"/>
      <c r="B131" s="40" t="s">
        <v>818</v>
      </c>
      <c r="C131" s="41">
        <f>+C$18+C$21+C$24+C$28+C$38+C$41+C$46+C$56+C$60+C$70+C$75+C$80+C$83+C$97+C$106+C$114+C$117+C$120+C$123+C$128</f>
        <v>810822407</v>
      </c>
      <c r="E131" s="39"/>
      <c r="F131" s="40" t="s">
        <v>819</v>
      </c>
      <c r="G131" s="41">
        <f>+G$18+G$21+G$25+G$29+G$32+G$37+G$46+G$50+G$53+G$58+G$62+G$66+G$79+G$85+G$88+G$92+G$95+G$98+G$103</f>
        <v>777127977</v>
      </c>
    </row>
  </sheetData>
  <sheetProtection/>
  <mergeCells count="12">
    <mergeCell ref="A5:G5"/>
    <mergeCell ref="A6:G6"/>
    <mergeCell ref="A11:G11"/>
    <mergeCell ref="A12:G12"/>
    <mergeCell ref="A7:G7"/>
    <mergeCell ref="A8:G8"/>
    <mergeCell ref="A9:G9"/>
    <mergeCell ref="A10:G10"/>
    <mergeCell ref="A4:G4"/>
    <mergeCell ref="A3:G3"/>
    <mergeCell ref="A1:G1"/>
    <mergeCell ref="A2:G2"/>
  </mergeCells>
  <printOptions/>
  <pageMargins left="0.7874015748031497" right="0.7874015748031497" top="0.984251968503937" bottom="0.5905511811023623" header="0.5118110236220472" footer="0.5118110236220472"/>
  <pageSetup horizontalDpi="120" verticalDpi="120" orientation="landscape" paperSize="9" scale="60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33"/>
  <sheetViews>
    <sheetView zoomScale="75" zoomScaleNormal="75" zoomScalePageLayoutView="0" workbookViewId="0" topLeftCell="A1">
      <selection activeCell="A15" sqref="A15"/>
    </sheetView>
  </sheetViews>
  <sheetFormatPr defaultColWidth="9.00390625" defaultRowHeight="12.75"/>
  <cols>
    <col min="1" max="1" width="8.00390625" style="0" customWidth="1"/>
    <col min="2" max="2" width="77.00390625" style="0" customWidth="1"/>
    <col min="3" max="3" width="16.125" style="20" customWidth="1"/>
    <col min="4" max="4" width="15.625" style="0" customWidth="1"/>
    <col min="5" max="5" width="8.75390625" style="0" customWidth="1"/>
    <col min="6" max="6" width="74.875" style="0" customWidth="1"/>
    <col min="7" max="7" width="17.75390625" style="20" customWidth="1"/>
    <col min="9" max="9" width="11.25390625" style="0" customWidth="1"/>
    <col min="12" max="12" width="8.00390625" style="0" customWidth="1"/>
    <col min="20" max="20" width="11.25390625" style="0" customWidth="1"/>
  </cols>
  <sheetData>
    <row r="1" spans="1:26" ht="15" customHeight="1">
      <c r="A1" s="37"/>
      <c r="B1" s="28"/>
      <c r="C1" s="28"/>
      <c r="D1" s="28"/>
      <c r="E1" s="28"/>
      <c r="F1" s="28"/>
      <c r="G1" s="28"/>
      <c r="H1" s="8"/>
      <c r="I1" s="8"/>
      <c r="J1" s="8"/>
      <c r="K1" s="8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11" ht="15" customHeight="1">
      <c r="A2" s="36"/>
      <c r="B2" s="28"/>
      <c r="C2" s="28"/>
      <c r="D2" s="28"/>
      <c r="E2" s="28"/>
      <c r="F2" s="28"/>
      <c r="G2" s="28"/>
      <c r="H2" s="8"/>
      <c r="I2" s="8"/>
      <c r="J2" s="8"/>
      <c r="K2" s="8"/>
    </row>
    <row r="3" spans="1:11" ht="15" customHeight="1">
      <c r="A3" s="36"/>
      <c r="B3" s="28"/>
      <c r="C3" s="28"/>
      <c r="D3" s="28"/>
      <c r="E3" s="28"/>
      <c r="F3" s="28"/>
      <c r="G3" s="28"/>
      <c r="H3" s="8"/>
      <c r="I3" s="8"/>
      <c r="J3" s="8"/>
      <c r="K3" s="8"/>
    </row>
    <row r="4" spans="1:11" ht="15" customHeight="1">
      <c r="A4" s="35"/>
      <c r="B4" s="35"/>
      <c r="C4" s="35"/>
      <c r="D4" s="35"/>
      <c r="E4" s="35"/>
      <c r="F4" s="35"/>
      <c r="G4" s="35"/>
      <c r="H4" s="8"/>
      <c r="I4" s="8"/>
      <c r="J4" s="8"/>
      <c r="K4" s="8"/>
    </row>
    <row r="5" spans="1:7" ht="15" customHeight="1">
      <c r="A5" s="27"/>
      <c r="B5" s="28"/>
      <c r="C5" s="28"/>
      <c r="D5" s="28"/>
      <c r="E5" s="28"/>
      <c r="F5" s="28"/>
      <c r="G5" s="28"/>
    </row>
    <row r="6" spans="1:7" ht="15" customHeight="1">
      <c r="A6" s="27"/>
      <c r="B6" s="28"/>
      <c r="C6" s="28"/>
      <c r="D6" s="28"/>
      <c r="E6" s="28"/>
      <c r="F6" s="28"/>
      <c r="G6" s="28"/>
    </row>
    <row r="7" spans="1:7" ht="15" customHeight="1">
      <c r="A7" s="28"/>
      <c r="B7" s="28"/>
      <c r="C7" s="30"/>
      <c r="D7" s="28"/>
      <c r="E7" s="28"/>
      <c r="F7" s="28"/>
      <c r="G7" s="30"/>
    </row>
    <row r="8" spans="1:7" ht="15" customHeight="1">
      <c r="A8" s="31" t="s">
        <v>8</v>
      </c>
      <c r="B8" s="28"/>
      <c r="C8" s="28"/>
      <c r="D8" s="28"/>
      <c r="E8" s="28"/>
      <c r="F8" s="28"/>
      <c r="G8" s="28"/>
    </row>
    <row r="9" spans="1:7" ht="15" customHeight="1">
      <c r="A9" s="28"/>
      <c r="B9" s="28"/>
      <c r="C9" s="28"/>
      <c r="D9" s="28"/>
      <c r="E9" s="28"/>
      <c r="F9" s="28"/>
      <c r="G9" s="28"/>
    </row>
    <row r="10" spans="1:7" ht="15" customHeight="1">
      <c r="A10" s="28"/>
      <c r="B10" s="28"/>
      <c r="C10" s="28"/>
      <c r="D10" s="28"/>
      <c r="E10" s="28"/>
      <c r="F10" s="28"/>
      <c r="G10" s="28"/>
    </row>
    <row r="11" spans="1:7" ht="15" customHeight="1">
      <c r="A11" s="29" t="s">
        <v>7</v>
      </c>
      <c r="B11" s="28"/>
      <c r="C11" s="28"/>
      <c r="D11" s="28"/>
      <c r="E11" s="28"/>
      <c r="F11" s="28"/>
      <c r="G11" s="28"/>
    </row>
    <row r="12" spans="1:7" ht="15" customHeight="1" thickBot="1">
      <c r="A12" s="28"/>
      <c r="B12" s="28"/>
      <c r="C12" s="28"/>
      <c r="D12" s="28"/>
      <c r="E12" s="28"/>
      <c r="F12" s="28"/>
      <c r="G12" s="28"/>
    </row>
    <row r="13" spans="1:20" ht="22.5" customHeight="1" thickBot="1">
      <c r="A13" s="10" t="s">
        <v>2</v>
      </c>
      <c r="B13" s="11" t="s">
        <v>0</v>
      </c>
      <c r="C13" s="16" t="s">
        <v>4</v>
      </c>
      <c r="D13" s="2"/>
      <c r="E13" s="10" t="s">
        <v>2</v>
      </c>
      <c r="F13" s="11" t="s">
        <v>0</v>
      </c>
      <c r="G13" s="22" t="s">
        <v>4</v>
      </c>
      <c r="H13" s="3"/>
      <c r="I13" s="4"/>
      <c r="L13" s="1"/>
      <c r="M13" s="2"/>
      <c r="N13" s="2"/>
      <c r="O13" s="2"/>
      <c r="P13" s="2"/>
      <c r="Q13" s="2"/>
      <c r="R13" s="2"/>
      <c r="S13" s="3"/>
      <c r="T13" s="4"/>
    </row>
    <row r="14" spans="1:7" ht="13.5" customHeight="1" hidden="1">
      <c r="A14" s="12"/>
      <c r="B14" s="13"/>
      <c r="C14" s="17"/>
      <c r="E14" s="12"/>
      <c r="F14" s="13"/>
      <c r="G14" s="17"/>
    </row>
    <row r="15" spans="1:7" ht="12.75">
      <c r="A15" s="14"/>
      <c r="B15" s="15"/>
      <c r="C15" s="18"/>
      <c r="E15" s="14"/>
      <c r="F15" s="15"/>
      <c r="G15" s="18"/>
    </row>
    <row r="16" spans="1:7" ht="12.75" customHeight="1">
      <c r="A16" s="39"/>
      <c r="B16" s="40" t="s">
        <v>748</v>
      </c>
      <c r="C16" s="41"/>
      <c r="E16" s="39"/>
      <c r="F16" s="40" t="s">
        <v>771</v>
      </c>
      <c r="G16" s="41"/>
    </row>
    <row r="17" spans="1:7" ht="12.75" customHeight="1">
      <c r="A17" s="14"/>
      <c r="B17" s="15"/>
      <c r="C17" s="18"/>
      <c r="E17" s="42"/>
      <c r="F17" s="43"/>
      <c r="G17" s="44"/>
    </row>
    <row r="18" spans="1:7" ht="12.75" customHeight="1">
      <c r="A18" s="45" t="s">
        <v>749</v>
      </c>
      <c r="B18" s="46" t="s">
        <v>750</v>
      </c>
      <c r="C18" s="47">
        <f>SUM(C19:C20)</f>
        <v>5969511</v>
      </c>
      <c r="E18" s="45" t="s">
        <v>772</v>
      </c>
      <c r="F18" s="46" t="s">
        <v>750</v>
      </c>
      <c r="G18" s="47">
        <f>SUM(G19:G20)</f>
        <v>5969511</v>
      </c>
    </row>
    <row r="19" spans="1:7" ht="12.75" customHeight="1">
      <c r="A19" s="42" t="s">
        <v>751</v>
      </c>
      <c r="B19" s="43" t="s">
        <v>752</v>
      </c>
      <c r="C19" s="44">
        <v>5782358</v>
      </c>
      <c r="E19" s="42" t="s">
        <v>773</v>
      </c>
      <c r="F19" s="43" t="s">
        <v>774</v>
      </c>
      <c r="G19" s="44">
        <v>5782358</v>
      </c>
    </row>
    <row r="20" spans="1:7" ht="12.75" customHeight="1">
      <c r="A20" s="42" t="s">
        <v>753</v>
      </c>
      <c r="B20" s="43" t="s">
        <v>754</v>
      </c>
      <c r="C20" s="44">
        <v>187153</v>
      </c>
      <c r="E20" s="42" t="s">
        <v>775</v>
      </c>
      <c r="F20" s="43" t="s">
        <v>776</v>
      </c>
      <c r="G20" s="44">
        <v>187153</v>
      </c>
    </row>
    <row r="21" spans="1:7" ht="12.75" customHeight="1">
      <c r="A21" s="14"/>
      <c r="B21" s="15"/>
      <c r="C21" s="18"/>
      <c r="E21" s="42"/>
      <c r="F21" s="43"/>
      <c r="G21" s="44"/>
    </row>
    <row r="22" spans="1:7" ht="12.75" customHeight="1">
      <c r="A22" s="45" t="s">
        <v>755</v>
      </c>
      <c r="B22" s="46" t="s">
        <v>756</v>
      </c>
      <c r="C22" s="47">
        <f>SUM(C23:C24)</f>
        <v>36358298</v>
      </c>
      <c r="E22" s="45" t="s">
        <v>777</v>
      </c>
      <c r="F22" s="46" t="s">
        <v>756</v>
      </c>
      <c r="G22" s="47">
        <f>SUM(G23:G24)</f>
        <v>36358298</v>
      </c>
    </row>
    <row r="23" spans="1:7" ht="12.75" customHeight="1">
      <c r="A23" s="42" t="s">
        <v>757</v>
      </c>
      <c r="B23" s="43" t="s">
        <v>758</v>
      </c>
      <c r="C23" s="44">
        <v>14918982</v>
      </c>
      <c r="E23" s="42" t="s">
        <v>778</v>
      </c>
      <c r="F23" s="43" t="s">
        <v>779</v>
      </c>
      <c r="G23" s="44">
        <v>14918982</v>
      </c>
    </row>
    <row r="24" spans="1:7" ht="12.75" customHeight="1">
      <c r="A24" s="42" t="s">
        <v>759</v>
      </c>
      <c r="B24" s="43" t="s">
        <v>760</v>
      </c>
      <c r="C24" s="44">
        <v>21439316</v>
      </c>
      <c r="E24" s="42" t="s">
        <v>780</v>
      </c>
      <c r="F24" s="43" t="s">
        <v>781</v>
      </c>
      <c r="G24" s="44">
        <v>21439316</v>
      </c>
    </row>
    <row r="25" spans="1:7" ht="12.75" customHeight="1">
      <c r="A25" s="14"/>
      <c r="B25" s="15"/>
      <c r="C25" s="18"/>
      <c r="E25" s="42"/>
      <c r="F25" s="43"/>
      <c r="G25" s="44"/>
    </row>
    <row r="26" spans="1:7" ht="12.75" customHeight="1">
      <c r="A26" s="45" t="s">
        <v>761</v>
      </c>
      <c r="B26" s="46" t="s">
        <v>762</v>
      </c>
      <c r="C26" s="47">
        <f>SUM(C27:C27)</f>
        <v>58079448</v>
      </c>
      <c r="E26" s="45" t="s">
        <v>782</v>
      </c>
      <c r="F26" s="46" t="s">
        <v>762</v>
      </c>
      <c r="G26" s="47">
        <f>SUM(G27:G27)</f>
        <v>58079448</v>
      </c>
    </row>
    <row r="27" spans="1:7" ht="12.75" customHeight="1">
      <c r="A27" s="42" t="s">
        <v>763</v>
      </c>
      <c r="B27" s="43" t="s">
        <v>764</v>
      </c>
      <c r="C27" s="44">
        <v>58079448</v>
      </c>
      <c r="E27" s="42" t="s">
        <v>783</v>
      </c>
      <c r="F27" s="43" t="s">
        <v>784</v>
      </c>
      <c r="G27" s="44">
        <v>58079448</v>
      </c>
    </row>
    <row r="28" spans="1:7" ht="12.75" customHeight="1">
      <c r="A28" s="14"/>
      <c r="B28" s="15"/>
      <c r="C28" s="18"/>
      <c r="E28" s="42"/>
      <c r="F28" s="43"/>
      <c r="G28" s="44"/>
    </row>
    <row r="29" spans="1:7" ht="12.75" customHeight="1">
      <c r="A29" s="45" t="s">
        <v>765</v>
      </c>
      <c r="B29" s="46" t="s">
        <v>766</v>
      </c>
      <c r="C29" s="47">
        <f>SUM(C30:C31)</f>
        <v>18380893</v>
      </c>
      <c r="E29" s="45" t="s">
        <v>785</v>
      </c>
      <c r="F29" s="46" t="s">
        <v>766</v>
      </c>
      <c r="G29" s="47">
        <f>SUM(G30:G31)</f>
        <v>18380893</v>
      </c>
    </row>
    <row r="30" spans="1:7" ht="12.75" customHeight="1">
      <c r="A30" s="42" t="s">
        <v>767</v>
      </c>
      <c r="B30" s="43" t="s">
        <v>768</v>
      </c>
      <c r="C30" s="44">
        <v>9191469</v>
      </c>
      <c r="E30" s="42" t="s">
        <v>786</v>
      </c>
      <c r="F30" s="43" t="s">
        <v>787</v>
      </c>
      <c r="G30" s="44">
        <v>9189424</v>
      </c>
    </row>
    <row r="31" spans="1:7" ht="12.75" customHeight="1">
      <c r="A31" s="42" t="s">
        <v>769</v>
      </c>
      <c r="B31" s="43" t="s">
        <v>770</v>
      </c>
      <c r="C31" s="44">
        <v>9189424</v>
      </c>
      <c r="E31" s="42" t="s">
        <v>788</v>
      </c>
      <c r="F31" s="43" t="s">
        <v>770</v>
      </c>
      <c r="G31" s="44">
        <v>9191469</v>
      </c>
    </row>
    <row r="32" spans="1:7" ht="12.75" customHeight="1">
      <c r="A32" s="42"/>
      <c r="B32" s="43"/>
      <c r="C32" s="44"/>
      <c r="E32" s="14"/>
      <c r="F32" s="15"/>
      <c r="G32" s="18"/>
    </row>
    <row r="33" spans="1:7" ht="12.75" customHeight="1">
      <c r="A33" s="39"/>
      <c r="B33" s="40" t="s">
        <v>820</v>
      </c>
      <c r="C33" s="41">
        <f>+C$18+C$22+C$26+C$29</f>
        <v>118788150</v>
      </c>
      <c r="E33" s="39"/>
      <c r="F33" s="40" t="s">
        <v>821</v>
      </c>
      <c r="G33" s="41">
        <f>+G$18+G$22+G$26+G$29</f>
        <v>118788150</v>
      </c>
    </row>
    <row r="82" ht="15" customHeight="1"/>
  </sheetData>
  <sheetProtection/>
  <mergeCells count="12">
    <mergeCell ref="A5:G5"/>
    <mergeCell ref="A6:G6"/>
    <mergeCell ref="A4:G4"/>
    <mergeCell ref="A3:G3"/>
    <mergeCell ref="A1:G1"/>
    <mergeCell ref="A2:G2"/>
    <mergeCell ref="A11:G11"/>
    <mergeCell ref="A12:G12"/>
    <mergeCell ref="A7:G7"/>
    <mergeCell ref="A8:G8"/>
    <mergeCell ref="A9:G9"/>
    <mergeCell ref="A10:G10"/>
  </mergeCells>
  <printOptions/>
  <pageMargins left="0.7874015748031497" right="0.7874015748031497" top="0.984251968503937" bottom="0.5905511811023623" header="0.5118110236220472" footer="0.5118110236220472"/>
  <pageSetup horizontalDpi="120" verticalDpi="120" orientation="landscape" paperSize="9" scale="60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8:O60"/>
  <sheetViews>
    <sheetView zoomScale="75" zoomScaleNormal="75" zoomScalePageLayoutView="0" workbookViewId="0" topLeftCell="A1">
      <selection activeCell="A15" sqref="A15"/>
    </sheetView>
  </sheetViews>
  <sheetFormatPr defaultColWidth="9.00390625" defaultRowHeight="12.75"/>
  <cols>
    <col min="1" max="1" width="8.00390625" style="0" customWidth="1"/>
    <col min="2" max="2" width="96.00390625" style="0" customWidth="1"/>
    <col min="3" max="3" width="21.125" style="20" customWidth="1"/>
    <col min="4" max="4" width="11.25390625" style="0" customWidth="1"/>
    <col min="7" max="7" width="8.00390625" style="0" customWidth="1"/>
    <col min="15" max="15" width="11.25390625" style="0" customWidth="1"/>
  </cols>
  <sheetData>
    <row r="8" spans="1:3" ht="15" customHeight="1">
      <c r="A8" s="31" t="s">
        <v>1</v>
      </c>
      <c r="B8" s="28"/>
      <c r="C8" s="28"/>
    </row>
    <row r="9" spans="1:3" ht="15" customHeight="1">
      <c r="A9" s="28"/>
      <c r="B9" s="28"/>
      <c r="C9" s="28"/>
    </row>
    <row r="10" spans="1:3" ht="15" customHeight="1">
      <c r="A10" s="28"/>
      <c r="B10" s="28"/>
      <c r="C10" s="28"/>
    </row>
    <row r="11" spans="1:3" ht="15" customHeight="1">
      <c r="A11" s="29" t="s">
        <v>7</v>
      </c>
      <c r="B11" s="28"/>
      <c r="C11" s="28"/>
    </row>
    <row r="12" spans="1:3" ht="15" customHeight="1" thickBot="1">
      <c r="A12" s="38"/>
      <c r="B12" s="38"/>
      <c r="C12" s="38"/>
    </row>
    <row r="13" spans="1:15" ht="22.5" customHeight="1" thickBot="1">
      <c r="A13" s="10" t="s">
        <v>2</v>
      </c>
      <c r="B13" s="11" t="s">
        <v>0</v>
      </c>
      <c r="C13" s="16" t="s">
        <v>4</v>
      </c>
      <c r="D13" s="4"/>
      <c r="G13" s="1"/>
      <c r="H13" s="2"/>
      <c r="I13" s="2"/>
      <c r="J13" s="2"/>
      <c r="K13" s="2"/>
      <c r="L13" s="2"/>
      <c r="M13" s="2"/>
      <c r="N13" s="3"/>
      <c r="O13" s="4"/>
    </row>
    <row r="14" spans="1:3" ht="13.5" customHeight="1" hidden="1">
      <c r="A14" s="12"/>
      <c r="B14" s="13"/>
      <c r="C14" s="17"/>
    </row>
    <row r="15" spans="1:3" ht="12.75">
      <c r="A15" s="14"/>
      <c r="B15" s="15"/>
      <c r="C15" s="18"/>
    </row>
    <row r="16" spans="1:3" ht="12.75" customHeight="1">
      <c r="A16" s="39"/>
      <c r="B16" s="40" t="s">
        <v>789</v>
      </c>
      <c r="C16" s="41"/>
    </row>
    <row r="17" spans="1:3" ht="12.75" customHeight="1">
      <c r="A17" s="42"/>
      <c r="B17" s="43"/>
      <c r="C17" s="44"/>
    </row>
    <row r="18" spans="1:3" ht="12.75" customHeight="1">
      <c r="A18" s="45" t="s">
        <v>790</v>
      </c>
      <c r="B18" s="46" t="s">
        <v>791</v>
      </c>
      <c r="C18" s="47">
        <f>SUM(C19:C20)</f>
        <v>2288818197</v>
      </c>
    </row>
    <row r="19" spans="1:3" ht="12.75" customHeight="1">
      <c r="A19" s="42" t="s">
        <v>792</v>
      </c>
      <c r="B19" s="43" t="s">
        <v>793</v>
      </c>
      <c r="C19" s="44">
        <v>149821</v>
      </c>
    </row>
    <row r="20" spans="1:3" ht="12.75" customHeight="1">
      <c r="A20" s="42" t="s">
        <v>794</v>
      </c>
      <c r="B20" s="43" t="s">
        <v>795</v>
      </c>
      <c r="C20" s="44">
        <v>2288668376</v>
      </c>
    </row>
    <row r="21" spans="1:3" ht="12.75" customHeight="1">
      <c r="A21" s="42"/>
      <c r="B21" s="43"/>
      <c r="C21" s="44"/>
    </row>
    <row r="22" spans="1:3" ht="12.75" customHeight="1">
      <c r="A22" s="45" t="s">
        <v>796</v>
      </c>
      <c r="B22" s="46" t="s">
        <v>797</v>
      </c>
      <c r="C22" s="47">
        <f>SUM(C23:C26)</f>
        <v>1224767920</v>
      </c>
    </row>
    <row r="23" spans="1:3" ht="12.75" customHeight="1">
      <c r="A23" s="42" t="s">
        <v>798</v>
      </c>
      <c r="B23" s="43" t="s">
        <v>799</v>
      </c>
      <c r="C23" s="44">
        <v>1215907714</v>
      </c>
    </row>
    <row r="24" spans="1:3" ht="12.75" customHeight="1">
      <c r="A24" s="42" t="s">
        <v>800</v>
      </c>
      <c r="B24" s="43" t="s">
        <v>801</v>
      </c>
      <c r="C24" s="44">
        <v>1307053</v>
      </c>
    </row>
    <row r="25" spans="1:3" ht="12.75" customHeight="1">
      <c r="A25" s="42" t="s">
        <v>802</v>
      </c>
      <c r="B25" s="43" t="s">
        <v>803</v>
      </c>
      <c r="C25" s="44">
        <v>7547121</v>
      </c>
    </row>
    <row r="26" spans="1:3" ht="12.75" customHeight="1">
      <c r="A26" s="42" t="s">
        <v>804</v>
      </c>
      <c r="B26" s="43" t="s">
        <v>805</v>
      </c>
      <c r="C26" s="44">
        <v>6032</v>
      </c>
    </row>
    <row r="27" spans="1:3" ht="12.75" customHeight="1">
      <c r="A27" s="42"/>
      <c r="B27" s="43"/>
      <c r="C27" s="44"/>
    </row>
    <row r="28" spans="1:3" ht="12.75" customHeight="1">
      <c r="A28" s="45" t="s">
        <v>806</v>
      </c>
      <c r="B28" s="46" t="s">
        <v>807</v>
      </c>
      <c r="C28" s="47">
        <f>SUM(C29:C32)</f>
        <v>898476</v>
      </c>
    </row>
    <row r="29" spans="1:3" ht="12.75" customHeight="1">
      <c r="A29" s="42" t="s">
        <v>808</v>
      </c>
      <c r="B29" s="43" t="s">
        <v>809</v>
      </c>
      <c r="C29" s="44">
        <v>783322</v>
      </c>
    </row>
    <row r="30" spans="1:3" ht="12.75" customHeight="1">
      <c r="A30" s="42" t="s">
        <v>810</v>
      </c>
      <c r="B30" s="43" t="s">
        <v>811</v>
      </c>
      <c r="C30" s="44">
        <v>7220</v>
      </c>
    </row>
    <row r="31" spans="1:3" ht="12.75" customHeight="1">
      <c r="A31" s="42" t="s">
        <v>812</v>
      </c>
      <c r="B31" s="43" t="s">
        <v>813</v>
      </c>
      <c r="C31" s="44">
        <v>89019</v>
      </c>
    </row>
    <row r="32" spans="1:3" ht="12.75" customHeight="1">
      <c r="A32" s="42" t="s">
        <v>814</v>
      </c>
      <c r="B32" s="43" t="s">
        <v>815</v>
      </c>
      <c r="C32" s="44">
        <v>18915</v>
      </c>
    </row>
    <row r="33" spans="1:3" ht="12.75" customHeight="1">
      <c r="A33" s="42"/>
      <c r="B33" s="43"/>
      <c r="C33" s="44"/>
    </row>
    <row r="34" spans="1:3" ht="12.75" customHeight="1">
      <c r="A34" s="39"/>
      <c r="B34" s="40" t="s">
        <v>822</v>
      </c>
      <c r="C34" s="41">
        <f>+C$18+C$22+C$28</f>
        <v>3514484593</v>
      </c>
    </row>
    <row r="43" spans="2:6" ht="15.75">
      <c r="B43" s="7" t="s">
        <v>15</v>
      </c>
      <c r="C43" s="19" t="s">
        <v>16</v>
      </c>
      <c r="E43" s="7"/>
      <c r="F43" s="9" t="s">
        <v>5</v>
      </c>
    </row>
    <row r="44" spans="2:5" ht="15.75">
      <c r="B44" s="7"/>
      <c r="C44" s="19"/>
      <c r="D44" s="5"/>
      <c r="E44" s="5"/>
    </row>
    <row r="45" ht="15.75">
      <c r="B45" s="7"/>
    </row>
    <row r="46" spans="2:6" ht="15.75">
      <c r="B46" s="7" t="s">
        <v>11</v>
      </c>
      <c r="C46" s="19" t="s">
        <v>13</v>
      </c>
      <c r="D46" s="5"/>
      <c r="E46" s="5"/>
      <c r="F46" s="9" t="s">
        <v>5</v>
      </c>
    </row>
    <row r="47" spans="3:5" ht="12.75">
      <c r="C47" s="21"/>
      <c r="D47" s="5"/>
      <c r="E47" s="5"/>
    </row>
    <row r="48" spans="3:5" ht="12.75">
      <c r="C48" s="21"/>
      <c r="D48" s="5"/>
      <c r="E48" s="5"/>
    </row>
    <row r="49" spans="3:5" ht="12.75">
      <c r="C49" s="21"/>
      <c r="D49" s="5"/>
      <c r="E49" s="5"/>
    </row>
    <row r="50" spans="3:5" ht="12.75">
      <c r="C50" s="21"/>
      <c r="D50" s="5"/>
      <c r="E50" s="5"/>
    </row>
    <row r="51" spans="4:5" ht="12.75">
      <c r="D51" s="5"/>
      <c r="E51" s="5"/>
    </row>
    <row r="52" spans="2:5" ht="15">
      <c r="B52" s="24" t="s">
        <v>17</v>
      </c>
      <c r="C52" s="23" t="s">
        <v>18</v>
      </c>
      <c r="D52" s="5"/>
      <c r="E52" s="5"/>
    </row>
    <row r="53" spans="2:5" ht="15">
      <c r="B53" s="24"/>
      <c r="C53" s="25"/>
      <c r="D53" s="5"/>
      <c r="E53" s="5"/>
    </row>
    <row r="54" spans="2:5" ht="15">
      <c r="B54" s="24"/>
      <c r="C54" s="25"/>
      <c r="D54" s="5"/>
      <c r="E54" s="5"/>
    </row>
    <row r="56" spans="2:3" ht="15">
      <c r="B56" s="24" t="s">
        <v>22</v>
      </c>
      <c r="C56" s="23" t="s">
        <v>21</v>
      </c>
    </row>
    <row r="58" ht="12.75">
      <c r="C58" s="21"/>
    </row>
    <row r="59" spans="2:3" ht="12.75">
      <c r="B59" s="26" t="s">
        <v>19</v>
      </c>
      <c r="C59" s="21"/>
    </row>
    <row r="60" spans="2:3" ht="12.75">
      <c r="B60" s="26" t="s">
        <v>20</v>
      </c>
      <c r="C60" s="21"/>
    </row>
    <row r="105" ht="15" customHeight="1"/>
  </sheetData>
  <sheetProtection/>
  <mergeCells count="5">
    <mergeCell ref="A8:C8"/>
    <mergeCell ref="A12:C12"/>
    <mergeCell ref="A11:C11"/>
    <mergeCell ref="A10:C10"/>
    <mergeCell ref="A9:C9"/>
  </mergeCells>
  <printOptions/>
  <pageMargins left="0.7874015748031497" right="0.7874015748031497" top="0.984251968503937" bottom="0.5905511811023623" header="0.5118110236220472" footer="0.5118110236220472"/>
  <pageSetup horizontalDpi="120" verticalDpi="120" orientation="landscape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Basily</dc:creator>
  <cp:keywords/>
  <dc:description/>
  <cp:lastModifiedBy>GAkhylbekova</cp:lastModifiedBy>
  <cp:lastPrinted>2001-08-08T12:09:06Z</cp:lastPrinted>
  <dcterms:created xsi:type="dcterms:W3CDTF">1998-10-31T07:19:21Z</dcterms:created>
  <dcterms:modified xsi:type="dcterms:W3CDTF">2014-10-03T15:06:46Z</dcterms:modified>
  <cp:category/>
  <cp:version/>
  <cp:contentType/>
  <cp:contentStatus/>
</cp:coreProperties>
</file>