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Приложение 10" sheetId="1" r:id="rId1"/>
    <sheet name="Приложение 11" sheetId="2" r:id="rId2"/>
  </sheets>
  <definedNames>
    <definedName name="_xlnm.Print_Area" localSheetId="0">'Приложение 10'!$A$1:$D$139</definedName>
  </definedNames>
  <calcPr fullCalcOnLoad="1"/>
</workbook>
</file>

<file path=xl/sharedStrings.xml><?xml version="1.0" encoding="utf-8"?>
<sst xmlns="http://schemas.openxmlformats.org/spreadsheetml/2006/main" count="359" uniqueCount="278">
  <si>
    <t xml:space="preserve">Приложение 10 </t>
  </si>
  <si>
    <t xml:space="preserve">к Правилам представления финансовой </t>
  </si>
  <si>
    <t xml:space="preserve">отчетности финансовыми организациями, </t>
  </si>
  <si>
    <t xml:space="preserve">специальными финансовыми компаниями, </t>
  </si>
  <si>
    <t xml:space="preserve">исламскими специальными финансовыми </t>
  </si>
  <si>
    <t>компаниями, микрофинансовыми организациями</t>
  </si>
  <si>
    <t>Бухгалтерский баланс</t>
  </si>
  <si>
    <t>АО "Tengri Capital MB"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</si>
  <si>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</si>
  <si>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</si>
  <si>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</si>
  <si>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</si>
  <si>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</si>
  <si>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</si>
  <si>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</si>
  <si>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</si>
  <si>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</si>
  <si>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</si>
  <si>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</si>
  <si>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</si>
  <si>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</si>
  <si>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</si>
  <si>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</si>
  <si>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</si>
  <si>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</si>
  <si>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</si>
  <si>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СЕРП»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</si>
  <si>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</si>
  <si>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</si>
  <si>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</si>
  <si>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</si>
  <si>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</si>
  <si>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</si>
  <si>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</si>
  <si>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</si>
  <si>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</si>
  <si>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</si>
  <si>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</si>
  <si>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</si>
  <si>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</si>
  <si>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</si>
  <si>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</si>
  <si>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</si>
  <si>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</si>
  <si>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</si>
  <si>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</si>
  <si>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</si>
  <si>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</si>
  <si>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</si>
  <si>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</si>
  <si>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</si>
  <si>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</si>
  <si>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</si>
  <si>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</si>
  <si>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</si>
  <si>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</si>
  <si>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</si>
  <si>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</si>
  <si>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</si>
  <si>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</si>
  <si>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</si>
  <si>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</si>
  <si>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</si>
  <si>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</si>
  <si>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</si>
  <si>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</si>
  <si>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</si>
  <si>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</si>
  <si>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</si>
  <si>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</si>
  <si>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</si>
  <si>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</si>
  <si>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</si>
  <si>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</si>
  <si>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</si>
  <si>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</si>
  <si>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</si>
  <si>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</si>
  <si>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</si>
  <si>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</si>
  <si>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</si>
  <si>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</si>
  <si>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</si>
  <si>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</si>
  <si>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</si>
  <si>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</si>
  <si>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</si>
  <si>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</si>
  <si>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</si>
  <si>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</si>
  <si>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</si>
  <si>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</si>
  <si>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</si>
  <si>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</si>
  <si>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</si>
  <si>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</si>
  <si>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</si>
  <si>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</si>
  <si>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26.6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</si>
  <si>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</si>
  <si>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</si>
  <si>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</si>
  <si>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</si>
  <si>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</si>
  <si>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</si>
  <si>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</si>
  <si>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</si>
  <si>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</si>
  <si>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</si>
  <si>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</si>
  <si>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</si>
  <si>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</si>
  <si>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</si>
  <si>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</si>
  <si>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</si>
  <si>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</si>
  <si>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</si>
  <si>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</si>
  <si>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</si>
  <si>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</si>
  <si>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</si>
  <si>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</si>
  <si>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</si>
  <si>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</si>
  <si>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</si>
  <si>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</si>
  <si>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</si>
  <si>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</si>
  <si>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</si>
  <si>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</si>
  <si>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</si>
  <si>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</si>
  <si>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</si>
  <si>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</si>
  <si>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</si>
  <si>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</si>
  <si>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</si>
  <si>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</si>
  <si>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</si>
  <si>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</si>
  <si>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</si>
  <si>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</si>
  <si>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</si>
  <si>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</si>
  <si>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</si>
  <si>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</si>
  <si>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</t>
  </si>
  <si>
    <t>(на период его отсутствия - лицо, его</t>
  </si>
  <si>
    <t>замещающее)                                         __________________    Гавиао Джуниор Жозе Луиз    </t>
  </si>
  <si>
    <t>Телефон                                                 3115108</t>
  </si>
  <si>
    <t>Место для печати</t>
  </si>
  <si>
    <t xml:space="preserve">Приложение 11 </t>
  </si>
  <si>
    <t>Форма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</si>
  <si>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</si>
  <si>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</si>
  <si>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</si>
  <si>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</si>
  <si>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</si>
  <si>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</si>
  <si>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</si>
  <si>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</si>
  <si>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</si>
  <si>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</si>
  <si>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</si>
  <si>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</si>
  <si>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</si>
  <si>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</si>
  <si>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</si>
  <si>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</si>
  <si>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</si>
  <si>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</si>
  <si>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</si>
  <si>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</si>
  <si>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</si>
  <si>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</si>
  <si>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</si>
  <si>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</si>
  <si>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</si>
  <si>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</si>
  <si>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</si>
  <si>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</si>
  <si>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</si>
  <si>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</si>
  <si>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</si>
  <si>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</si>
  <si>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</si>
  <si>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</si>
  <si>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</si>
  <si>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</si>
  <si>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</si>
  <si>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</si>
  <si>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</si>
  <si>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</si>
  <si>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</si>
  <si>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</si>
  <si>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</si>
  <si>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</si>
  <si>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</si>
  <si>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</si>
  <si>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</si>
  <si>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</si>
  <si>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</si>
  <si>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</si>
  <si>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</si>
  <si>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</si>
  <si>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</si>
  <si>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</si>
  <si>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</si>
  <si>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</si>
  <si>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</si>
  <si>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</si>
  <si>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</si>
  <si>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</si>
  <si>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</si>
  <si>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</si>
  <si>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</si>
  <si>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</si>
  <si>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</si>
  <si>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</si>
  <si>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</si>
  <si>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</si>
  <si>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</si>
  <si>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</si>
  <si>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</si>
  <si>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</si>
  <si>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</si>
  <si>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</si>
  <si>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</si>
  <si>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</si>
  <si>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</si>
  <si>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</si>
  <si>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</si>
  <si>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</si>
  <si>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</si>
  <si>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</si>
  <si>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</si>
  <si>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</si>
  <si>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</si>
  <si>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</si>
  <si>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</si>
  <si>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</si>
  <si>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</si>
  <si>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</si>
  <si>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</si>
  <si>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</si>
  <si>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</si>
  <si>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</si>
  <si>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</si>
  <si>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</si>
  <si>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</si>
  <si>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</si>
  <si>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</si>
  <si>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</si>
  <si>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</si>
  <si>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</si>
  <si>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</si>
  <si>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 и административные расходы</t>
  </si>
  <si>
    <t>26.2</t>
  </si>
  <si>
    <t>транспортные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</si>
  <si>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</si>
  <si>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</si>
  <si>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</si>
  <si>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</si>
  <si>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</si>
  <si>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</si>
  <si>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</si>
  <si>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</si>
  <si>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</si>
  <si>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</si>
  <si>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</si>
  <si>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</si>
  <si>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</si>
  <si>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по состоянию на 01 января 2018 года</t>
  </si>
  <si>
    <t xml:space="preserve"> дата    09.01.2018 г.</t>
  </si>
  <si>
    <t>Главный бухгалтер                               __________________    Амирова С.</t>
  </si>
  <si>
    <t xml:space="preserve">Исполнитель                                        ___________________     Амирова С. </t>
  </si>
  <si>
    <t>Примечание: Прочие активы на конец отчетного периода включают: (счет 294026 (3 000 000,00тг - гарантийные взносы KASE); 127028 (2 459 350,73тг - вознаграждение по депозиту за декабрь)).  Прочие активы на конец предыдущего года включают (счет 127028 (4 436 331,35 тг))</t>
  </si>
  <si>
    <t>Примечание: Прочие доходы за аналогичный период с начала предыдущего года включает: (счет 628007 (220 424,66тг)). Прочие расходы  за период с начала текущего года включает: (747009 (2 913 280,85тг)). Прочие расходы за аналогичный период с начала предыдущего года включает: (счет747009(538 939,82 тг))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</si>
</sst>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30"/>
      <name val="Calibri"/>
      <family val="2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1E1E1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52" applyFont="1" applyAlignment="1" applyProtection="1">
      <alignment horizontal="right" vertical="center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56" applyNumberFormat="1" applyFont="1" applyBorder="1" applyAlignment="1">
      <alignment horizontal="center" vertical="center"/>
      <protection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64" fontId="3" fillId="0" borderId="11" xfId="56" applyNumberFormat="1" applyFont="1" applyBorder="1" applyAlignment="1">
      <alignment horizontal="center" vertical="center"/>
      <protection/>
    </xf>
    <xf numFmtId="3" fontId="4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5" fillId="0" borderId="11" xfId="56" applyNumberFormat="1" applyFont="1" applyBorder="1" applyAlignment="1">
      <alignment horizontal="center" vertical="center"/>
      <protection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3" fontId="44" fillId="0" borderId="0" xfId="0" applyNumberFormat="1" applyFont="1" applyAlignment="1">
      <alignment horizont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justify" vertical="center"/>
    </xf>
    <xf numFmtId="3" fontId="3" fillId="33" borderId="10" xfId="57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3" fontId="5" fillId="33" borderId="10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4" fillId="0" borderId="0" xfId="0" applyFont="1" applyFill="1" applyAlignment="1">
      <alignment horizontal="left" vertical="top"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У" xfId="56"/>
    <cellStyle name="Normal_нов опиу месяц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4224194.10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4224194.10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1.28125" style="1" customWidth="1"/>
    <col min="2" max="2" width="21.00390625" style="1" customWidth="1"/>
    <col min="3" max="3" width="25.421875" style="2" customWidth="1"/>
    <col min="4" max="4" width="27.28125" style="2" customWidth="1"/>
    <col min="5" max="5" width="20.7109375" style="1" customWidth="1"/>
    <col min="6" max="6" width="19.00390625" style="4" customWidth="1"/>
    <col min="7" max="9" width="9.140625" style="1" customWidth="1"/>
    <col min="10" max="10" width="12.8515625" style="1" customWidth="1"/>
    <col min="11" max="16384" width="9.140625" style="1" customWidth="1"/>
  </cols>
  <sheetData>
    <row r="1" ht="12.75">
      <c r="D1" s="3" t="s">
        <v>0</v>
      </c>
    </row>
    <row r="2" spans="3:4" ht="12.75">
      <c r="C2" s="5"/>
      <c r="D2" s="6" t="s">
        <v>1</v>
      </c>
    </row>
    <row r="3" ht="12.75">
      <c r="D3" s="3" t="s">
        <v>2</v>
      </c>
    </row>
    <row r="4" ht="12.75">
      <c r="D4" s="3" t="s">
        <v>3</v>
      </c>
    </row>
    <row r="5" ht="12.75">
      <c r="D5" s="3" t="s">
        <v>4</v>
      </c>
    </row>
    <row r="6" ht="12.75">
      <c r="D6" s="3" t="s">
        <v>5</v>
      </c>
    </row>
    <row r="7" ht="12.75">
      <c r="D7" s="3"/>
    </row>
    <row r="8" spans="1:4" ht="12.75">
      <c r="A8" s="45" t="s">
        <v>6</v>
      </c>
      <c r="B8" s="45"/>
      <c r="C8" s="45"/>
      <c r="D8" s="45"/>
    </row>
    <row r="9" spans="1:4" ht="12.75">
      <c r="A9" s="46" t="s">
        <v>7</v>
      </c>
      <c r="B9" s="46"/>
      <c r="C9" s="46"/>
      <c r="D9" s="46"/>
    </row>
    <row r="10" spans="1:4" ht="12.75">
      <c r="A10" s="47" t="s">
        <v>8</v>
      </c>
      <c r="B10" s="47"/>
      <c r="C10" s="47"/>
      <c r="D10" s="47"/>
    </row>
    <row r="11" spans="1:4" ht="14.25" customHeight="1">
      <c r="A11" s="47" t="s">
        <v>272</v>
      </c>
      <c r="B11" s="47"/>
      <c r="C11" s="47"/>
      <c r="D11" s="47"/>
    </row>
    <row r="12" ht="12.75">
      <c r="D12" s="5" t="s">
        <v>9</v>
      </c>
    </row>
    <row r="13" spans="1:4" ht="79.5" customHeight="1">
      <c r="A13" s="7" t="s">
        <v>10</v>
      </c>
      <c r="B13" s="7" t="s">
        <v>11</v>
      </c>
      <c r="C13" s="7" t="s">
        <v>12</v>
      </c>
      <c r="D13" s="7" t="s">
        <v>13</v>
      </c>
    </row>
    <row r="14" spans="1:7" ht="12.75">
      <c r="A14" s="7">
        <v>1</v>
      </c>
      <c r="B14" s="7">
        <v>2</v>
      </c>
      <c r="C14" s="7">
        <v>3</v>
      </c>
      <c r="D14" s="7">
        <v>4</v>
      </c>
      <c r="G14" s="1" t="s">
        <v>14</v>
      </c>
    </row>
    <row r="15" spans="1:4" ht="12.75">
      <c r="A15" s="8" t="s">
        <v>15</v>
      </c>
      <c r="B15" s="9"/>
      <c r="C15" s="10"/>
      <c r="D15" s="10"/>
    </row>
    <row r="16" spans="1:4" ht="24.75" customHeight="1">
      <c r="A16" s="8" t="s">
        <v>16</v>
      </c>
      <c r="B16" s="7">
        <v>1</v>
      </c>
      <c r="C16" s="11">
        <f>C19</f>
        <v>6726</v>
      </c>
      <c r="D16" s="12">
        <f>D19</f>
        <v>10206</v>
      </c>
    </row>
    <row r="17" spans="1:4" ht="21.75" customHeight="1">
      <c r="A17" s="8" t="s">
        <v>17</v>
      </c>
      <c r="B17" s="9"/>
      <c r="C17" s="13"/>
      <c r="D17" s="13"/>
    </row>
    <row r="18" spans="1:4" ht="18.75" customHeight="1">
      <c r="A18" s="8" t="s">
        <v>18</v>
      </c>
      <c r="B18" s="14" t="s">
        <v>19</v>
      </c>
      <c r="C18" s="13"/>
      <c r="D18" s="13"/>
    </row>
    <row r="19" spans="1:4" ht="35.25" customHeight="1">
      <c r="A19" s="8" t="s">
        <v>20</v>
      </c>
      <c r="B19" s="14" t="s">
        <v>21</v>
      </c>
      <c r="C19" s="11">
        <v>6726</v>
      </c>
      <c r="D19" s="12">
        <v>10206</v>
      </c>
    </row>
    <row r="20" spans="1:4" ht="21.75" customHeight="1">
      <c r="A20" s="8" t="s">
        <v>22</v>
      </c>
      <c r="B20" s="7">
        <v>2</v>
      </c>
      <c r="C20" s="13"/>
      <c r="D20" s="13"/>
    </row>
    <row r="21" spans="1:4" ht="28.5" customHeight="1">
      <c r="A21" s="8" t="s">
        <v>23</v>
      </c>
      <c r="B21" s="14">
        <v>3</v>
      </c>
      <c r="C21" s="11">
        <v>276400</v>
      </c>
      <c r="D21" s="12">
        <v>502000</v>
      </c>
    </row>
    <row r="22" spans="1:4" ht="23.25" customHeight="1">
      <c r="A22" s="8" t="s">
        <v>17</v>
      </c>
      <c r="B22" s="9"/>
      <c r="C22" s="13"/>
      <c r="D22" s="15"/>
    </row>
    <row r="23" spans="1:4" ht="33.75" customHeight="1">
      <c r="A23" s="8" t="s">
        <v>24</v>
      </c>
      <c r="B23" s="14" t="s">
        <v>25</v>
      </c>
      <c r="C23" s="13"/>
      <c r="D23" s="15"/>
    </row>
    <row r="24" spans="1:4" ht="24" customHeight="1">
      <c r="A24" s="8" t="s">
        <v>26</v>
      </c>
      <c r="B24" s="7">
        <v>4</v>
      </c>
      <c r="C24" s="13"/>
      <c r="D24" s="15"/>
    </row>
    <row r="25" spans="1:4" ht="21" customHeight="1">
      <c r="A25" s="8" t="s">
        <v>17</v>
      </c>
      <c r="B25" s="9"/>
      <c r="C25" s="13"/>
      <c r="D25" s="15"/>
    </row>
    <row r="26" spans="1:4" ht="29.25" customHeight="1">
      <c r="A26" s="8" t="s">
        <v>24</v>
      </c>
      <c r="B26" s="14" t="s">
        <v>27</v>
      </c>
      <c r="C26" s="13"/>
      <c r="D26" s="15"/>
    </row>
    <row r="27" spans="1:4" ht="39" customHeight="1">
      <c r="A27" s="8" t="s">
        <v>28</v>
      </c>
      <c r="B27" s="14">
        <v>5</v>
      </c>
      <c r="C27" s="11">
        <v>661</v>
      </c>
      <c r="D27" s="12">
        <v>25671</v>
      </c>
    </row>
    <row r="28" spans="1:4" ht="23.25" customHeight="1">
      <c r="A28" s="8" t="s">
        <v>17</v>
      </c>
      <c r="B28" s="14"/>
      <c r="C28" s="11"/>
      <c r="D28" s="12"/>
    </row>
    <row r="29" spans="1:4" ht="30" customHeight="1">
      <c r="A29" s="8" t="s">
        <v>24</v>
      </c>
      <c r="B29" s="14" t="s">
        <v>29</v>
      </c>
      <c r="C29" s="11"/>
      <c r="D29" s="12"/>
    </row>
    <row r="30" spans="1:4" ht="33.75" customHeight="1">
      <c r="A30" s="8" t="s">
        <v>30</v>
      </c>
      <c r="B30" s="14">
        <v>6</v>
      </c>
      <c r="C30" s="11">
        <v>200</v>
      </c>
      <c r="D30" s="12">
        <v>200</v>
      </c>
    </row>
    <row r="31" spans="1:4" ht="16.5" customHeight="1">
      <c r="A31" s="8" t="s">
        <v>17</v>
      </c>
      <c r="B31" s="14"/>
      <c r="C31" s="13"/>
      <c r="D31" s="15"/>
    </row>
    <row r="32" spans="1:4" ht="31.5" customHeight="1">
      <c r="A32" s="8" t="s">
        <v>24</v>
      </c>
      <c r="B32" s="14" t="s">
        <v>31</v>
      </c>
      <c r="C32" s="13"/>
      <c r="D32" s="15"/>
    </row>
    <row r="33" spans="1:4" ht="35.25" customHeight="1">
      <c r="A33" s="8" t="s">
        <v>32</v>
      </c>
      <c r="B33" s="14">
        <v>7</v>
      </c>
      <c r="C33" s="13"/>
      <c r="D33" s="15"/>
    </row>
    <row r="34" spans="1:4" ht="17.25" customHeight="1">
      <c r="A34" s="8" t="s">
        <v>17</v>
      </c>
      <c r="B34" s="14"/>
      <c r="C34" s="13"/>
      <c r="D34" s="15"/>
    </row>
    <row r="35" spans="1:4" ht="29.25" customHeight="1">
      <c r="A35" s="8" t="s">
        <v>24</v>
      </c>
      <c r="B35" s="14" t="s">
        <v>33</v>
      </c>
      <c r="C35" s="13"/>
      <c r="D35" s="15"/>
    </row>
    <row r="36" spans="1:4" ht="19.5" customHeight="1">
      <c r="A36" s="8" t="s">
        <v>34</v>
      </c>
      <c r="B36" s="14">
        <v>8</v>
      </c>
      <c r="C36" s="13"/>
      <c r="D36" s="15"/>
    </row>
    <row r="37" spans="1:4" ht="36.75" customHeight="1">
      <c r="A37" s="8" t="s">
        <v>35</v>
      </c>
      <c r="B37" s="14">
        <v>9</v>
      </c>
      <c r="C37" s="11"/>
      <c r="D37" s="12">
        <v>423512</v>
      </c>
    </row>
    <row r="38" spans="1:4" ht="12.75">
      <c r="A38" s="8" t="s">
        <v>36</v>
      </c>
      <c r="B38" s="14">
        <v>10</v>
      </c>
      <c r="C38" s="11">
        <v>479</v>
      </c>
      <c r="D38" s="12">
        <v>448</v>
      </c>
    </row>
    <row r="39" spans="1:4" ht="38.25" customHeight="1">
      <c r="A39" s="8" t="s">
        <v>37</v>
      </c>
      <c r="B39" s="14">
        <v>11</v>
      </c>
      <c r="C39" s="15"/>
      <c r="D39" s="15"/>
    </row>
    <row r="40" spans="1:6" ht="34.5" customHeight="1">
      <c r="A40" s="8" t="s">
        <v>38</v>
      </c>
      <c r="B40" s="14">
        <v>12</v>
      </c>
      <c r="C40" s="11">
        <v>17671</v>
      </c>
      <c r="D40" s="12">
        <v>17330</v>
      </c>
      <c r="F40" s="16"/>
    </row>
    <row r="41" spans="1:4" ht="32.25" customHeight="1">
      <c r="A41" s="8" t="s">
        <v>39</v>
      </c>
      <c r="B41" s="14">
        <v>13</v>
      </c>
      <c r="C41" s="15"/>
      <c r="D41" s="12"/>
    </row>
    <row r="42" spans="1:4" ht="24.75" customHeight="1">
      <c r="A42" s="8" t="s">
        <v>40</v>
      </c>
      <c r="B42" s="14">
        <v>14</v>
      </c>
      <c r="C42" s="11">
        <v>108021</v>
      </c>
      <c r="D42" s="12">
        <v>8261</v>
      </c>
    </row>
    <row r="43" spans="1:6" ht="24" customHeight="1">
      <c r="A43" s="8" t="s">
        <v>41</v>
      </c>
      <c r="B43" s="14">
        <v>15</v>
      </c>
      <c r="C43" s="11">
        <v>39317</v>
      </c>
      <c r="D43" s="12">
        <v>26610</v>
      </c>
      <c r="F43" s="16"/>
    </row>
    <row r="44" spans="1:4" ht="20.25" customHeight="1">
      <c r="A44" s="8" t="s">
        <v>17</v>
      </c>
      <c r="B44" s="14"/>
      <c r="C44" s="13"/>
      <c r="D44" s="15"/>
    </row>
    <row r="45" spans="1:4" ht="27.75" customHeight="1">
      <c r="A45" s="8" t="s">
        <v>42</v>
      </c>
      <c r="B45" s="14" t="s">
        <v>43</v>
      </c>
      <c r="C45" s="11">
        <v>148</v>
      </c>
      <c r="D45" s="11">
        <f>SUM(D46:D47)</f>
        <v>23567</v>
      </c>
    </row>
    <row r="46" spans="1:4" ht="23.25" customHeight="1">
      <c r="A46" s="8" t="s">
        <v>44</v>
      </c>
      <c r="B46" s="14" t="s">
        <v>45</v>
      </c>
      <c r="C46" s="11"/>
      <c r="D46" s="11"/>
    </row>
    <row r="47" spans="1:4" ht="20.25" customHeight="1">
      <c r="A47" s="8" t="s">
        <v>46</v>
      </c>
      <c r="B47" s="14" t="s">
        <v>47</v>
      </c>
      <c r="C47" s="11">
        <v>148</v>
      </c>
      <c r="D47" s="11">
        <v>23567</v>
      </c>
    </row>
    <row r="48" spans="1:4" ht="29.25" customHeight="1">
      <c r="A48" s="8" t="s">
        <v>48</v>
      </c>
      <c r="B48" s="14" t="s">
        <v>49</v>
      </c>
      <c r="C48" s="11"/>
      <c r="D48" s="11"/>
    </row>
    <row r="49" spans="1:4" ht="22.5" customHeight="1">
      <c r="A49" s="8" t="s">
        <v>50</v>
      </c>
      <c r="B49" s="14" t="s">
        <v>51</v>
      </c>
      <c r="C49" s="11"/>
      <c r="D49" s="11"/>
    </row>
    <row r="50" spans="1:4" ht="23.25" customHeight="1">
      <c r="A50" s="8" t="s">
        <v>52</v>
      </c>
      <c r="B50" s="14" t="s">
        <v>53</v>
      </c>
      <c r="C50" s="11">
        <v>2898</v>
      </c>
      <c r="D50" s="11">
        <v>3043</v>
      </c>
    </row>
    <row r="51" spans="1:4" ht="23.25" customHeight="1">
      <c r="A51" s="8" t="s">
        <v>54</v>
      </c>
      <c r="B51" s="14" t="s">
        <v>55</v>
      </c>
      <c r="C51" s="11">
        <v>256</v>
      </c>
      <c r="D51" s="11"/>
    </row>
    <row r="52" spans="1:4" ht="18.75" customHeight="1">
      <c r="A52" s="8" t="s">
        <v>56</v>
      </c>
      <c r="B52" s="14" t="s">
        <v>57</v>
      </c>
      <c r="C52" s="11">
        <v>300</v>
      </c>
      <c r="D52" s="11"/>
    </row>
    <row r="53" spans="1:4" ht="21.75" customHeight="1">
      <c r="A53" s="8" t="s">
        <v>58</v>
      </c>
      <c r="B53" s="14" t="s">
        <v>59</v>
      </c>
      <c r="C53" s="11"/>
      <c r="D53" s="11"/>
    </row>
    <row r="54" spans="1:4" ht="21.75" customHeight="1">
      <c r="A54" s="8" t="s">
        <v>60</v>
      </c>
      <c r="B54" s="14" t="s">
        <v>61</v>
      </c>
      <c r="C54" s="11"/>
      <c r="D54" s="11"/>
    </row>
    <row r="55" spans="1:4" ht="12.75">
      <c r="A55" s="8" t="s">
        <v>62</v>
      </c>
      <c r="B55" s="14" t="s">
        <v>63</v>
      </c>
      <c r="C55" s="11">
        <v>35715</v>
      </c>
      <c r="D55" s="11"/>
    </row>
    <row r="56" spans="1:4" ht="24" customHeight="1">
      <c r="A56" s="8" t="s">
        <v>64</v>
      </c>
      <c r="B56" s="14">
        <v>16</v>
      </c>
      <c r="C56" s="11"/>
      <c r="D56" s="11"/>
    </row>
    <row r="57" spans="1:4" ht="19.5" customHeight="1">
      <c r="A57" s="8" t="s">
        <v>17</v>
      </c>
      <c r="B57" s="14"/>
      <c r="C57" s="17"/>
      <c r="D57" s="15"/>
    </row>
    <row r="58" spans="1:4" ht="24.75" customHeight="1">
      <c r="A58" s="8" t="s">
        <v>65</v>
      </c>
      <c r="B58" s="14" t="s">
        <v>66</v>
      </c>
      <c r="C58" s="17"/>
      <c r="D58" s="15"/>
    </row>
    <row r="59" spans="1:4" ht="22.5" customHeight="1">
      <c r="A59" s="8" t="s">
        <v>67</v>
      </c>
      <c r="B59" s="14" t="s">
        <v>68</v>
      </c>
      <c r="C59" s="17"/>
      <c r="D59" s="15"/>
    </row>
    <row r="60" spans="1:4" ht="25.5" customHeight="1">
      <c r="A60" s="8" t="s">
        <v>69</v>
      </c>
      <c r="B60" s="14" t="s">
        <v>70</v>
      </c>
      <c r="C60" s="17"/>
      <c r="D60" s="15"/>
    </row>
    <row r="61" spans="1:4" ht="20.25" customHeight="1">
      <c r="A61" s="8" t="s">
        <v>71</v>
      </c>
      <c r="B61" s="14" t="s">
        <v>72</v>
      </c>
      <c r="C61" s="17"/>
      <c r="D61" s="15"/>
    </row>
    <row r="62" spans="1:4" ht="24.75" customHeight="1">
      <c r="A62" s="8" t="s">
        <v>73</v>
      </c>
      <c r="B62" s="14">
        <v>17</v>
      </c>
      <c r="C62" s="11">
        <v>10721</v>
      </c>
      <c r="D62" s="12">
        <v>6853</v>
      </c>
    </row>
    <row r="63" spans="1:5" ht="24.75" customHeight="1">
      <c r="A63" s="8" t="s">
        <v>74</v>
      </c>
      <c r="B63" s="14">
        <v>18</v>
      </c>
      <c r="C63" s="11">
        <v>36675</v>
      </c>
      <c r="D63" s="12">
        <v>36675</v>
      </c>
      <c r="E63" s="1" t="s">
        <v>14</v>
      </c>
    </row>
    <row r="64" spans="1:4" ht="22.5" customHeight="1">
      <c r="A64" s="8" t="s">
        <v>75</v>
      </c>
      <c r="B64" s="14">
        <v>19</v>
      </c>
      <c r="C64" s="11"/>
      <c r="D64" s="12"/>
    </row>
    <row r="65" spans="1:4" ht="21.75" customHeight="1">
      <c r="A65" s="8" t="s">
        <v>76</v>
      </c>
      <c r="B65" s="14">
        <v>20</v>
      </c>
      <c r="C65" s="11">
        <v>5459</v>
      </c>
      <c r="D65" s="12">
        <v>4436</v>
      </c>
    </row>
    <row r="66" spans="1:7" ht="20.25" customHeight="1">
      <c r="A66" s="18" t="s">
        <v>77</v>
      </c>
      <c r="B66" s="19">
        <v>21</v>
      </c>
      <c r="C66" s="20">
        <f>SUM(C16+C20+C21+C27+C30+C33+C36+C37+C38+C39+C40+C41+C42+C43+C56+C62+C63+C64+C65)</f>
        <v>502330</v>
      </c>
      <c r="D66" s="20">
        <f>SUM(D16+D20+D21+D27+D30+D33+D36+D37+D38+D39+D40+D41+D42+D43+D56+D62+D63+D64+D65)</f>
        <v>1062202</v>
      </c>
      <c r="G66" s="21"/>
    </row>
    <row r="67" spans="1:4" ht="12.75">
      <c r="A67" s="9"/>
      <c r="B67" s="14"/>
      <c r="C67" s="13"/>
      <c r="D67" s="10"/>
    </row>
    <row r="68" spans="1:4" ht="22.5" customHeight="1">
      <c r="A68" s="8" t="s">
        <v>78</v>
      </c>
      <c r="B68" s="14"/>
      <c r="C68" s="13"/>
      <c r="D68" s="10"/>
    </row>
    <row r="69" spans="1:4" ht="24.75" customHeight="1">
      <c r="A69" s="8" t="s">
        <v>79</v>
      </c>
      <c r="B69" s="14">
        <v>22</v>
      </c>
      <c r="C69" s="13"/>
      <c r="D69" s="15"/>
    </row>
    <row r="70" spans="1:4" ht="18.75" customHeight="1">
      <c r="A70" s="8" t="s">
        <v>80</v>
      </c>
      <c r="B70" s="14">
        <v>23</v>
      </c>
      <c r="C70" s="13"/>
      <c r="D70" s="15"/>
    </row>
    <row r="71" spans="1:4" ht="18.75" customHeight="1">
      <c r="A71" s="8" t="s">
        <v>81</v>
      </c>
      <c r="B71" s="14">
        <v>24</v>
      </c>
      <c r="C71" s="13"/>
      <c r="D71" s="15"/>
    </row>
    <row r="72" spans="1:4" ht="18.75" customHeight="1">
      <c r="A72" s="8" t="s">
        <v>82</v>
      </c>
      <c r="B72" s="14">
        <v>25</v>
      </c>
      <c r="C72" s="13"/>
      <c r="D72" s="15"/>
    </row>
    <row r="73" spans="1:4" ht="12.75">
      <c r="A73" s="8" t="s">
        <v>83</v>
      </c>
      <c r="B73" s="14">
        <v>26</v>
      </c>
      <c r="C73" s="13"/>
      <c r="D73" s="15"/>
    </row>
    <row r="74" spans="1:4" ht="21.75" customHeight="1">
      <c r="A74" s="8" t="s">
        <v>84</v>
      </c>
      <c r="B74" s="14">
        <v>27</v>
      </c>
      <c r="C74" s="13"/>
      <c r="D74" s="15"/>
    </row>
    <row r="75" spans="1:7" ht="17.25" customHeight="1">
      <c r="A75" s="8" t="s">
        <v>85</v>
      </c>
      <c r="B75" s="14">
        <v>28</v>
      </c>
      <c r="C75" s="11">
        <v>1384</v>
      </c>
      <c r="D75" s="12">
        <v>664</v>
      </c>
      <c r="E75" s="21"/>
      <c r="G75" s="21"/>
    </row>
    <row r="76" spans="1:4" ht="21.75" customHeight="1">
      <c r="A76" s="8" t="s">
        <v>86</v>
      </c>
      <c r="B76" s="14">
        <v>29</v>
      </c>
      <c r="C76" s="13">
        <v>769</v>
      </c>
      <c r="D76" s="15"/>
    </row>
    <row r="77" spans="1:4" ht="23.25" customHeight="1">
      <c r="A77" s="8" t="s">
        <v>17</v>
      </c>
      <c r="B77" s="14"/>
      <c r="C77" s="13"/>
      <c r="D77" s="15"/>
    </row>
    <row r="78" spans="1:4" ht="20.25" customHeight="1">
      <c r="A78" s="8" t="s">
        <v>87</v>
      </c>
      <c r="B78" s="14" t="s">
        <v>88</v>
      </c>
      <c r="C78" s="13"/>
      <c r="D78" s="15"/>
    </row>
    <row r="79" spans="1:4" ht="18.75" customHeight="1">
      <c r="A79" s="8" t="s">
        <v>89</v>
      </c>
      <c r="B79" s="14" t="s">
        <v>90</v>
      </c>
      <c r="C79" s="13"/>
      <c r="D79" s="15"/>
    </row>
    <row r="80" spans="1:4" ht="18.75" customHeight="1">
      <c r="A80" s="8" t="s">
        <v>91</v>
      </c>
      <c r="B80" s="14" t="s">
        <v>92</v>
      </c>
      <c r="C80" s="13"/>
      <c r="D80" s="15"/>
    </row>
    <row r="81" spans="1:4" ht="19.5" customHeight="1">
      <c r="A81" s="8" t="s">
        <v>93</v>
      </c>
      <c r="B81" s="14" t="s">
        <v>94</v>
      </c>
      <c r="C81" s="13"/>
      <c r="D81" s="15"/>
    </row>
    <row r="82" spans="1:4" ht="19.5" customHeight="1">
      <c r="A82" s="8" t="s">
        <v>95</v>
      </c>
      <c r="B82" s="14" t="s">
        <v>96</v>
      </c>
      <c r="C82" s="13"/>
      <c r="D82" s="15"/>
    </row>
    <row r="83" spans="1:4" ht="21.75" customHeight="1">
      <c r="A83" s="8" t="s">
        <v>97</v>
      </c>
      <c r="B83" s="14" t="s">
        <v>98</v>
      </c>
      <c r="C83" s="13"/>
      <c r="D83" s="15"/>
    </row>
    <row r="84" spans="1:4" ht="21" customHeight="1">
      <c r="A84" s="8" t="s">
        <v>99</v>
      </c>
      <c r="B84" s="14" t="s">
        <v>100</v>
      </c>
      <c r="C84" s="13">
        <v>256</v>
      </c>
      <c r="D84" s="15"/>
    </row>
    <row r="85" spans="1:4" ht="20.25" customHeight="1">
      <c r="A85" s="8" t="s">
        <v>101</v>
      </c>
      <c r="B85" s="14" t="s">
        <v>102</v>
      </c>
      <c r="C85" s="13">
        <v>70</v>
      </c>
      <c r="D85" s="15"/>
    </row>
    <row r="86" spans="1:4" ht="17.25" customHeight="1">
      <c r="A86" s="8" t="s">
        <v>103</v>
      </c>
      <c r="B86" s="14" t="s">
        <v>104</v>
      </c>
      <c r="C86" s="13"/>
      <c r="D86" s="15"/>
    </row>
    <row r="87" spans="1:4" ht="18" customHeight="1">
      <c r="A87" s="8" t="s">
        <v>105</v>
      </c>
      <c r="B87" s="14" t="s">
        <v>106</v>
      </c>
      <c r="C87" s="13">
        <v>443</v>
      </c>
      <c r="D87" s="15"/>
    </row>
    <row r="88" spans="1:4" ht="18.75" customHeight="1">
      <c r="A88" s="8" t="s">
        <v>107</v>
      </c>
      <c r="B88" s="14" t="s">
        <v>108</v>
      </c>
      <c r="C88" s="13"/>
      <c r="D88" s="15"/>
    </row>
    <row r="89" spans="1:4" ht="38.25" customHeight="1">
      <c r="A89" s="8" t="s">
        <v>109</v>
      </c>
      <c r="B89" s="14" t="s">
        <v>110</v>
      </c>
      <c r="C89" s="13"/>
      <c r="D89" s="15"/>
    </row>
    <row r="90" spans="1:4" ht="16.5" customHeight="1">
      <c r="A90" s="8" t="s">
        <v>64</v>
      </c>
      <c r="B90" s="14">
        <v>30</v>
      </c>
      <c r="C90" s="13"/>
      <c r="D90" s="15"/>
    </row>
    <row r="91" spans="1:4" ht="21.75" customHeight="1">
      <c r="A91" s="8" t="s">
        <v>17</v>
      </c>
      <c r="B91" s="14"/>
      <c r="C91" s="13"/>
      <c r="D91" s="15"/>
    </row>
    <row r="92" spans="1:4" ht="19.5" customHeight="1">
      <c r="A92" s="8" t="s">
        <v>111</v>
      </c>
      <c r="B92" s="14" t="s">
        <v>112</v>
      </c>
      <c r="C92" s="13"/>
      <c r="D92" s="15"/>
    </row>
    <row r="93" spans="1:4" ht="24.75" customHeight="1">
      <c r="A93" s="8" t="s">
        <v>113</v>
      </c>
      <c r="B93" s="14" t="s">
        <v>114</v>
      </c>
      <c r="C93" s="13"/>
      <c r="D93" s="15"/>
    </row>
    <row r="94" spans="1:4" ht="23.25" customHeight="1">
      <c r="A94" s="8" t="s">
        <v>115</v>
      </c>
      <c r="B94" s="14" t="s">
        <v>116</v>
      </c>
      <c r="C94" s="13"/>
      <c r="D94" s="15"/>
    </row>
    <row r="95" spans="1:4" ht="21" customHeight="1">
      <c r="A95" s="8" t="s">
        <v>117</v>
      </c>
      <c r="B95" s="14" t="s">
        <v>118</v>
      </c>
      <c r="C95" s="13"/>
      <c r="D95" s="15"/>
    </row>
    <row r="96" spans="1:7" ht="23.25" customHeight="1">
      <c r="A96" s="8" t="s">
        <v>119</v>
      </c>
      <c r="B96" s="14">
        <v>31</v>
      </c>
      <c r="C96" s="11">
        <v>4741</v>
      </c>
      <c r="D96" s="12">
        <v>6625</v>
      </c>
      <c r="G96" s="21"/>
    </row>
    <row r="97" spans="1:4" ht="20.25" customHeight="1">
      <c r="A97" s="8" t="s">
        <v>120</v>
      </c>
      <c r="B97" s="14">
        <v>32</v>
      </c>
      <c r="C97" s="11"/>
      <c r="D97" s="11"/>
    </row>
    <row r="98" spans="1:4" ht="18.75" customHeight="1">
      <c r="A98" s="8" t="s">
        <v>121</v>
      </c>
      <c r="B98" s="14">
        <v>33</v>
      </c>
      <c r="C98" s="11"/>
      <c r="D98" s="11"/>
    </row>
    <row r="99" spans="1:4" ht="20.25" customHeight="1">
      <c r="A99" s="8" t="s">
        <v>122</v>
      </c>
      <c r="B99" s="14">
        <v>34</v>
      </c>
      <c r="C99" s="11"/>
      <c r="D99" s="11"/>
    </row>
    <row r="100" spans="1:4" ht="24" customHeight="1">
      <c r="A100" s="8" t="s">
        <v>123</v>
      </c>
      <c r="B100" s="14">
        <v>35</v>
      </c>
      <c r="C100" s="11"/>
      <c r="D100" s="11"/>
    </row>
    <row r="101" spans="1:7" ht="21.75" customHeight="1">
      <c r="A101" s="8" t="s">
        <v>124</v>
      </c>
      <c r="B101" s="14">
        <v>36</v>
      </c>
      <c r="C101" s="11">
        <f>C69+C70+C71+C72+C73+C74+C75+C76+C90+C96+C97+C98+C99+C100</f>
        <v>6894</v>
      </c>
      <c r="D101" s="11">
        <f>D69+D70+D71+D72+D73+D74+D75+D90+D96+D97+D98+D99+D100</f>
        <v>7289</v>
      </c>
      <c r="G101" s="21"/>
    </row>
    <row r="102" spans="1:4" ht="12.75">
      <c r="A102" s="9"/>
      <c r="B102" s="14"/>
      <c r="C102" s="13"/>
      <c r="D102" s="15"/>
    </row>
    <row r="103" spans="1:4" ht="23.25" customHeight="1">
      <c r="A103" s="8" t="s">
        <v>125</v>
      </c>
      <c r="B103" s="14"/>
      <c r="C103" s="13"/>
      <c r="D103" s="15"/>
    </row>
    <row r="104" spans="1:4" ht="20.25" customHeight="1">
      <c r="A104" s="8" t="s">
        <v>126</v>
      </c>
      <c r="B104" s="14">
        <v>37</v>
      </c>
      <c r="C104" s="11">
        <v>1537050</v>
      </c>
      <c r="D104" s="11">
        <v>1387050</v>
      </c>
    </row>
    <row r="105" spans="1:4" ht="23.25" customHeight="1">
      <c r="A105" s="8" t="s">
        <v>17</v>
      </c>
      <c r="B105" s="14"/>
      <c r="C105" s="11"/>
      <c r="D105" s="11"/>
    </row>
    <row r="106" spans="1:4" ht="23.25" customHeight="1">
      <c r="A106" s="8" t="s">
        <v>127</v>
      </c>
      <c r="B106" s="14" t="s">
        <v>128</v>
      </c>
      <c r="C106" s="11">
        <v>1537050</v>
      </c>
      <c r="D106" s="11">
        <v>1387050</v>
      </c>
    </row>
    <row r="107" spans="1:4" ht="21.75" customHeight="1">
      <c r="A107" s="8" t="s">
        <v>129</v>
      </c>
      <c r="B107" s="14" t="s">
        <v>130</v>
      </c>
      <c r="C107" s="11"/>
      <c r="D107" s="11"/>
    </row>
    <row r="108" spans="1:4" ht="18.75" customHeight="1">
      <c r="A108" s="8" t="s">
        <v>131</v>
      </c>
      <c r="B108" s="14">
        <v>38</v>
      </c>
      <c r="C108" s="11"/>
      <c r="D108" s="11"/>
    </row>
    <row r="109" spans="1:4" ht="18.75" customHeight="1">
      <c r="A109" s="8" t="s">
        <v>132</v>
      </c>
      <c r="B109" s="14">
        <v>39</v>
      </c>
      <c r="C109" s="11"/>
      <c r="D109" s="11"/>
    </row>
    <row r="110" spans="1:4" ht="19.5" customHeight="1">
      <c r="A110" s="8" t="s">
        <v>133</v>
      </c>
      <c r="B110" s="14">
        <v>40</v>
      </c>
      <c r="C110" s="11"/>
      <c r="D110" s="11"/>
    </row>
    <row r="111" spans="1:4" ht="21" customHeight="1">
      <c r="A111" s="8" t="s">
        <v>17</v>
      </c>
      <c r="B111" s="14"/>
      <c r="C111" s="11"/>
      <c r="D111" s="11"/>
    </row>
    <row r="112" spans="1:4" ht="36.75" customHeight="1">
      <c r="A112" s="8" t="s">
        <v>134</v>
      </c>
      <c r="B112" s="14" t="s">
        <v>135</v>
      </c>
      <c r="C112" s="11"/>
      <c r="D112" s="11"/>
    </row>
    <row r="113" spans="1:4" ht="15.75" customHeight="1">
      <c r="A113" s="8" t="s">
        <v>136</v>
      </c>
      <c r="B113" s="14" t="s">
        <v>137</v>
      </c>
      <c r="C113" s="11"/>
      <c r="D113" s="11"/>
    </row>
    <row r="114" spans="1:4" ht="24" customHeight="1">
      <c r="A114" s="8" t="s">
        <v>138</v>
      </c>
      <c r="B114" s="14">
        <v>41</v>
      </c>
      <c r="C114" s="11">
        <v>47</v>
      </c>
      <c r="D114" s="12">
        <v>47</v>
      </c>
    </row>
    <row r="115" spans="1:4" ht="19.5" customHeight="1">
      <c r="A115" s="8" t="s">
        <v>139</v>
      </c>
      <c r="B115" s="14">
        <v>42</v>
      </c>
      <c r="C115" s="11">
        <f>C117+C118</f>
        <v>-1041661</v>
      </c>
      <c r="D115" s="12">
        <f>D117+D118</f>
        <v>-332184</v>
      </c>
    </row>
    <row r="116" spans="1:4" ht="22.5" customHeight="1">
      <c r="A116" s="8" t="s">
        <v>17</v>
      </c>
      <c r="B116" s="14"/>
      <c r="C116" s="11"/>
      <c r="D116" s="12"/>
    </row>
    <row r="117" spans="1:7" ht="20.25" customHeight="1">
      <c r="A117" s="8" t="s">
        <v>140</v>
      </c>
      <c r="B117" s="14" t="s">
        <v>141</v>
      </c>
      <c r="C117" s="11">
        <v>-352183</v>
      </c>
      <c r="D117" s="12">
        <v>48879</v>
      </c>
      <c r="G117" s="21"/>
    </row>
    <row r="118" spans="1:7" ht="23.25" customHeight="1">
      <c r="A118" s="8" t="s">
        <v>142</v>
      </c>
      <c r="B118" s="14" t="s">
        <v>143</v>
      </c>
      <c r="C118" s="11">
        <v>-689478</v>
      </c>
      <c r="D118" s="12">
        <v>-381063</v>
      </c>
      <c r="E118" s="1" t="s">
        <v>14</v>
      </c>
      <c r="G118" s="21"/>
    </row>
    <row r="119" spans="1:7" ht="25.5" customHeight="1">
      <c r="A119" s="8" t="s">
        <v>144</v>
      </c>
      <c r="B119" s="14">
        <v>43</v>
      </c>
      <c r="C119" s="11">
        <f>C104+C114+C115</f>
        <v>495436</v>
      </c>
      <c r="D119" s="12">
        <f>D104+D114+D115</f>
        <v>1054913</v>
      </c>
      <c r="G119" s="21"/>
    </row>
    <row r="120" spans="1:4" ht="12.75">
      <c r="A120" s="9"/>
      <c r="B120" s="14"/>
      <c r="C120" s="12"/>
      <c r="D120" s="15"/>
    </row>
    <row r="121" spans="1:7" ht="20.25" customHeight="1">
      <c r="A121" s="18" t="s">
        <v>145</v>
      </c>
      <c r="B121" s="19">
        <v>44</v>
      </c>
      <c r="C121" s="20">
        <f>C101+C119</f>
        <v>502330</v>
      </c>
      <c r="D121" s="20">
        <f>D101+D119</f>
        <v>1062202</v>
      </c>
      <c r="G121" s="21"/>
    </row>
    <row r="122" spans="1:4" ht="12.75">
      <c r="A122" s="22"/>
      <c r="C122" s="23"/>
      <c r="D122" s="23"/>
    </row>
    <row r="123" spans="1:6" ht="15">
      <c r="A123" s="24" t="s">
        <v>146</v>
      </c>
      <c r="B123" s="25"/>
      <c r="C123" s="26"/>
      <c r="D123" s="26"/>
      <c r="F123" s="27"/>
    </row>
    <row r="124" spans="1:6" ht="15">
      <c r="A124" s="24" t="s">
        <v>147</v>
      </c>
      <c r="B124" s="25"/>
      <c r="C124" s="28"/>
      <c r="D124" s="28"/>
      <c r="F124" s="27"/>
    </row>
    <row r="125" spans="1:6" ht="15">
      <c r="A125" s="24" t="s">
        <v>148</v>
      </c>
      <c r="B125" s="25"/>
      <c r="C125" s="28"/>
      <c r="D125" s="44" t="s">
        <v>273</v>
      </c>
      <c r="F125" s="27"/>
    </row>
    <row r="126" spans="1:6" ht="15">
      <c r="A126" s="24" t="s">
        <v>274</v>
      </c>
      <c r="B126" s="25"/>
      <c r="C126" s="28"/>
      <c r="D126" s="44" t="s">
        <v>273</v>
      </c>
      <c r="F126" s="27"/>
    </row>
    <row r="127" spans="1:6" ht="15">
      <c r="A127" s="24" t="s">
        <v>275</v>
      </c>
      <c r="B127" s="25"/>
      <c r="C127" s="28"/>
      <c r="D127" s="44" t="s">
        <v>273</v>
      </c>
      <c r="F127" s="27"/>
    </row>
    <row r="128" spans="1:6" ht="15">
      <c r="A128" s="24" t="s">
        <v>149</v>
      </c>
      <c r="B128" s="25"/>
      <c r="C128" s="28"/>
      <c r="D128" s="28"/>
      <c r="F128" s="27"/>
    </row>
    <row r="129" spans="1:6" ht="15">
      <c r="A129" s="24" t="s">
        <v>150</v>
      </c>
      <c r="B129" s="25"/>
      <c r="C129" s="28"/>
      <c r="D129" s="28"/>
      <c r="F129" s="27"/>
    </row>
    <row r="130" spans="1:4" ht="12.75" customHeight="1">
      <c r="A130" s="48" t="s">
        <v>276</v>
      </c>
      <c r="B130" s="48"/>
      <c r="C130" s="48"/>
      <c r="D130" s="48"/>
    </row>
    <row r="131" spans="1:4" ht="17.25" customHeight="1">
      <c r="A131" s="48"/>
      <c r="B131" s="48"/>
      <c r="C131" s="48"/>
      <c r="D131" s="48"/>
    </row>
    <row r="132" ht="12.75">
      <c r="C132" s="23"/>
    </row>
    <row r="135" ht="12.75">
      <c r="C135" s="2" t="s">
        <v>14</v>
      </c>
    </row>
    <row r="136" spans="3:4" ht="12.75">
      <c r="C136" s="23"/>
      <c r="D136" s="23"/>
    </row>
    <row r="139" spans="3:5" ht="12.75">
      <c r="C139" s="2" t="s">
        <v>14</v>
      </c>
      <c r="E139" s="1" t="s">
        <v>14</v>
      </c>
    </row>
  </sheetData>
  <sheetProtection/>
  <mergeCells count="5">
    <mergeCell ref="A8:D8"/>
    <mergeCell ref="A9:D9"/>
    <mergeCell ref="A10:D10"/>
    <mergeCell ref="A11:D11"/>
    <mergeCell ref="A130:D131"/>
  </mergeCells>
  <hyperlinks>
    <hyperlink ref="D2" r:id="rId1" display="jl:34224194.100 "/>
  </hyperlinks>
  <printOptions/>
  <pageMargins left="0.7" right="0.7" top="0.75" bottom="0.75" header="0.3" footer="0.3"/>
  <pageSetup orientation="portrait" scale="48" r:id="rId2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64">
      <selection activeCell="C64" sqref="C64"/>
    </sheetView>
  </sheetViews>
  <sheetFormatPr defaultColWidth="9.140625" defaultRowHeight="15"/>
  <cols>
    <col min="1" max="1" width="46.28125" style="29" customWidth="1"/>
    <col min="2" max="2" width="15.421875" style="30" customWidth="1"/>
    <col min="3" max="3" width="25.421875" style="31" customWidth="1"/>
    <col min="4" max="4" width="23.421875" style="31" customWidth="1"/>
    <col min="5" max="6" width="23.28125" style="31" customWidth="1"/>
    <col min="7" max="7" width="9.140625" style="31" customWidth="1"/>
    <col min="8" max="16384" width="9.140625" style="29" customWidth="1"/>
  </cols>
  <sheetData>
    <row r="1" ht="12.75">
      <c r="F1" s="42" t="s">
        <v>151</v>
      </c>
    </row>
    <row r="2" ht="12.75">
      <c r="F2" s="42" t="s">
        <v>1</v>
      </c>
    </row>
    <row r="3" ht="12.75">
      <c r="F3" s="42" t="s">
        <v>2</v>
      </c>
    </row>
    <row r="4" ht="12.75">
      <c r="F4" s="42" t="s">
        <v>3</v>
      </c>
    </row>
    <row r="5" ht="12.75">
      <c r="F5" s="42" t="s">
        <v>4</v>
      </c>
    </row>
    <row r="6" ht="12.75">
      <c r="F6" s="42" t="s">
        <v>5</v>
      </c>
    </row>
    <row r="7" spans="1:6" ht="12.75">
      <c r="A7" s="32"/>
      <c r="F7" s="42" t="s">
        <v>152</v>
      </c>
    </row>
    <row r="9" spans="2:7" s="1" customFormat="1" ht="15" customHeight="1">
      <c r="B9" s="45" t="s">
        <v>153</v>
      </c>
      <c r="C9" s="45"/>
      <c r="D9" s="45"/>
      <c r="E9" s="2"/>
      <c r="F9" s="2"/>
      <c r="G9" s="2"/>
    </row>
    <row r="10" spans="2:7" s="1" customFormat="1" ht="12.75">
      <c r="B10" s="47" t="s">
        <v>7</v>
      </c>
      <c r="C10" s="47"/>
      <c r="D10" s="47"/>
      <c r="E10" s="2"/>
      <c r="F10" s="2"/>
      <c r="G10" s="2"/>
    </row>
    <row r="11" spans="2:7" s="1" customFormat="1" ht="12.75">
      <c r="B11" s="47" t="s">
        <v>8</v>
      </c>
      <c r="C11" s="47"/>
      <c r="D11" s="47"/>
      <c r="E11" s="2"/>
      <c r="F11" s="2"/>
      <c r="G11" s="2"/>
    </row>
    <row r="12" spans="1:7" s="1" customFormat="1" ht="14.25" customHeight="1">
      <c r="A12" s="47" t="s">
        <v>272</v>
      </c>
      <c r="B12" s="47"/>
      <c r="C12" s="47"/>
      <c r="D12" s="47"/>
      <c r="E12" s="47"/>
      <c r="F12" s="47"/>
      <c r="G12" s="2"/>
    </row>
    <row r="13" ht="12.75">
      <c r="F13" s="31" t="s">
        <v>9</v>
      </c>
    </row>
    <row r="14" spans="1:6" ht="31.5" customHeight="1">
      <c r="A14" s="49" t="s">
        <v>10</v>
      </c>
      <c r="B14" s="51" t="s">
        <v>11</v>
      </c>
      <c r="C14" s="49" t="s">
        <v>154</v>
      </c>
      <c r="D14" s="49" t="s">
        <v>155</v>
      </c>
      <c r="E14" s="49" t="s">
        <v>156</v>
      </c>
      <c r="F14" s="49" t="s">
        <v>157</v>
      </c>
    </row>
    <row r="15" spans="1:6" ht="12.75">
      <c r="A15" s="49"/>
      <c r="B15" s="51"/>
      <c r="C15" s="49"/>
      <c r="D15" s="49"/>
      <c r="E15" s="49"/>
      <c r="F15" s="49"/>
    </row>
    <row r="16" spans="1:6" ht="12.75">
      <c r="A16" s="7">
        <v>1</v>
      </c>
      <c r="B16" s="14">
        <v>2</v>
      </c>
      <c r="C16" s="7">
        <v>3</v>
      </c>
      <c r="D16" s="7">
        <v>4</v>
      </c>
      <c r="E16" s="7">
        <v>5</v>
      </c>
      <c r="F16" s="7">
        <v>6</v>
      </c>
    </row>
    <row r="17" spans="1:6" ht="12.75">
      <c r="A17" s="8" t="s">
        <v>158</v>
      </c>
      <c r="B17" s="14">
        <v>1</v>
      </c>
      <c r="C17" s="33">
        <f>C20</f>
        <v>9138</v>
      </c>
      <c r="D17" s="33">
        <f>D20</f>
        <v>45839</v>
      </c>
      <c r="E17" s="33">
        <f>E20</f>
        <v>14076</v>
      </c>
      <c r="F17" s="33">
        <f>F20</f>
        <v>14087</v>
      </c>
    </row>
    <row r="18" spans="1:6" ht="19.5" customHeight="1">
      <c r="A18" s="8" t="s">
        <v>17</v>
      </c>
      <c r="B18" s="34"/>
      <c r="C18" s="33"/>
      <c r="D18" s="33"/>
      <c r="E18" s="33"/>
      <c r="F18" s="33"/>
    </row>
    <row r="19" spans="1:6" ht="12.75">
      <c r="A19" s="8" t="s">
        <v>159</v>
      </c>
      <c r="B19" s="14" t="s">
        <v>19</v>
      </c>
      <c r="C19" s="33"/>
      <c r="D19" s="33"/>
      <c r="E19" s="33"/>
      <c r="F19" s="33"/>
    </row>
    <row r="20" spans="1:6" ht="12.75">
      <c r="A20" s="8" t="s">
        <v>160</v>
      </c>
      <c r="B20" s="14" t="s">
        <v>21</v>
      </c>
      <c r="C20" s="33">
        <v>9138</v>
      </c>
      <c r="D20" s="33">
        <v>45839</v>
      </c>
      <c r="E20" s="33">
        <v>14076</v>
      </c>
      <c r="F20" s="33">
        <v>14087</v>
      </c>
    </row>
    <row r="21" spans="1:6" ht="12.75">
      <c r="A21" s="8" t="s">
        <v>161</v>
      </c>
      <c r="B21" s="14" t="s">
        <v>162</v>
      </c>
      <c r="C21" s="33"/>
      <c r="D21" s="33"/>
      <c r="E21" s="33"/>
      <c r="F21" s="33"/>
    </row>
    <row r="22" spans="1:6" ht="17.25" customHeight="1">
      <c r="A22" s="8" t="s">
        <v>17</v>
      </c>
      <c r="B22" s="34"/>
      <c r="C22" s="33"/>
      <c r="D22" s="33"/>
      <c r="E22" s="33"/>
      <c r="F22" s="33"/>
    </row>
    <row r="23" spans="1:6" ht="25.5">
      <c r="A23" s="8" t="s">
        <v>163</v>
      </c>
      <c r="B23" s="14" t="s">
        <v>164</v>
      </c>
      <c r="C23" s="33"/>
      <c r="D23" s="33"/>
      <c r="E23" s="33"/>
      <c r="F23" s="33"/>
    </row>
    <row r="24" spans="1:6" ht="38.25">
      <c r="A24" s="8" t="s">
        <v>165</v>
      </c>
      <c r="B24" s="14" t="s">
        <v>166</v>
      </c>
      <c r="C24" s="33"/>
      <c r="D24" s="33"/>
      <c r="E24" s="33"/>
      <c r="F24" s="33"/>
    </row>
    <row r="25" spans="1:6" ht="25.5">
      <c r="A25" s="8" t="s">
        <v>167</v>
      </c>
      <c r="B25" s="14" t="s">
        <v>168</v>
      </c>
      <c r="C25" s="33"/>
      <c r="D25" s="33"/>
      <c r="E25" s="33"/>
      <c r="F25" s="33"/>
    </row>
    <row r="26" spans="1:6" ht="38.25">
      <c r="A26" s="8" t="s">
        <v>169</v>
      </c>
      <c r="B26" s="14" t="s">
        <v>170</v>
      </c>
      <c r="C26" s="33"/>
      <c r="D26" s="33"/>
      <c r="E26" s="33"/>
      <c r="F26" s="33"/>
    </row>
    <row r="27" spans="1:6" ht="51">
      <c r="A27" s="8" t="s">
        <v>171</v>
      </c>
      <c r="B27" s="14" t="s">
        <v>172</v>
      </c>
      <c r="C27" s="33"/>
      <c r="D27" s="33"/>
      <c r="E27" s="33"/>
      <c r="F27" s="33"/>
    </row>
    <row r="28" spans="1:6" ht="38.25">
      <c r="A28" s="8" t="s">
        <v>173</v>
      </c>
      <c r="B28" s="14" t="s">
        <v>174</v>
      </c>
      <c r="C28" s="33"/>
      <c r="D28" s="33"/>
      <c r="E28" s="33"/>
      <c r="F28" s="33"/>
    </row>
    <row r="29" spans="1:6" ht="58.5" customHeight="1">
      <c r="A29" s="8" t="s">
        <v>175</v>
      </c>
      <c r="B29" s="14" t="s">
        <v>176</v>
      </c>
      <c r="C29" s="33"/>
      <c r="D29" s="33"/>
      <c r="E29" s="33"/>
      <c r="F29" s="33"/>
    </row>
    <row r="30" spans="1:6" ht="25.5">
      <c r="A30" s="8" t="s">
        <v>177</v>
      </c>
      <c r="B30" s="14" t="s">
        <v>178</v>
      </c>
      <c r="C30" s="35"/>
      <c r="D30" s="35"/>
      <c r="E30" s="35"/>
      <c r="F30" s="35"/>
    </row>
    <row r="31" spans="1:6" ht="12.75">
      <c r="A31" s="8" t="s">
        <v>179</v>
      </c>
      <c r="B31" s="14" t="s">
        <v>180</v>
      </c>
      <c r="C31" s="35"/>
      <c r="D31" s="35"/>
      <c r="E31" s="35"/>
      <c r="F31" s="35"/>
    </row>
    <row r="32" spans="1:6" ht="25.5">
      <c r="A32" s="8" t="s">
        <v>181</v>
      </c>
      <c r="B32" s="14" t="s">
        <v>182</v>
      </c>
      <c r="C32" s="35"/>
      <c r="D32" s="35"/>
      <c r="E32" s="35"/>
      <c r="F32" s="35"/>
    </row>
    <row r="33" spans="1:6" ht="12.75">
      <c r="A33" s="8" t="s">
        <v>183</v>
      </c>
      <c r="B33" s="14">
        <v>2</v>
      </c>
      <c r="C33" s="11">
        <f>SUM(C35+C39+C40+C41+C42+C43+C44+C45+C46)</f>
        <v>9601</v>
      </c>
      <c r="D33" s="11">
        <f>SUM(D35+D39+D40+D41+D42+D43+D44+D45+D46)</f>
        <v>54026</v>
      </c>
      <c r="E33" s="11">
        <f>SUM(E35+E39+E40+E41+E42+E43+E44+E45+E46)</f>
        <v>5705</v>
      </c>
      <c r="F33" s="11">
        <f>SUM(F35+F39+F40+F41+F42+F43+F44+F45+F46)</f>
        <v>15891</v>
      </c>
    </row>
    <row r="34" spans="1:6" ht="12.75">
      <c r="A34" s="8" t="s">
        <v>17</v>
      </c>
      <c r="B34" s="34"/>
      <c r="C34" s="33"/>
      <c r="D34" s="33"/>
      <c r="E34" s="33"/>
      <c r="F34" s="33"/>
    </row>
    <row r="35" spans="1:6" ht="12.75">
      <c r="A35" s="8" t="s">
        <v>184</v>
      </c>
      <c r="B35" s="14" t="s">
        <v>185</v>
      </c>
      <c r="C35" s="33">
        <f>C38+C37</f>
        <v>331</v>
      </c>
      <c r="D35" s="33">
        <f>D38+D37</f>
        <v>38262</v>
      </c>
      <c r="E35" s="33">
        <f>E38+E37</f>
        <v>5705</v>
      </c>
      <c r="F35" s="33">
        <f>F38+F37</f>
        <v>15891</v>
      </c>
    </row>
    <row r="36" spans="1:6" ht="12.75">
      <c r="A36" s="8" t="s">
        <v>17</v>
      </c>
      <c r="B36" s="34"/>
      <c r="C36" s="33"/>
      <c r="D36" s="33"/>
      <c r="E36" s="33"/>
      <c r="F36" s="33"/>
    </row>
    <row r="37" spans="1:6" ht="12.75">
      <c r="A37" s="8" t="s">
        <v>44</v>
      </c>
      <c r="B37" s="14" t="s">
        <v>186</v>
      </c>
      <c r="C37" s="33"/>
      <c r="D37" s="33"/>
      <c r="E37" s="33"/>
      <c r="F37" s="33"/>
    </row>
    <row r="38" spans="1:6" ht="12.75">
      <c r="A38" s="8" t="s">
        <v>46</v>
      </c>
      <c r="B38" s="14" t="s">
        <v>187</v>
      </c>
      <c r="C38" s="33">
        <v>331</v>
      </c>
      <c r="D38" s="33">
        <v>38262</v>
      </c>
      <c r="E38" s="33">
        <v>5705</v>
      </c>
      <c r="F38" s="33">
        <v>15891</v>
      </c>
    </row>
    <row r="39" spans="1:6" ht="12.75">
      <c r="A39" s="8" t="s">
        <v>48</v>
      </c>
      <c r="B39" s="14" t="s">
        <v>188</v>
      </c>
      <c r="C39" s="33"/>
      <c r="D39" s="33"/>
      <c r="E39" s="33"/>
      <c r="F39" s="33"/>
    </row>
    <row r="40" spans="1:6" ht="12.75">
      <c r="A40" s="8" t="s">
        <v>50</v>
      </c>
      <c r="B40" s="14" t="s">
        <v>189</v>
      </c>
      <c r="C40" s="33"/>
      <c r="D40" s="33"/>
      <c r="E40" s="33"/>
      <c r="F40" s="33"/>
    </row>
    <row r="41" spans="1:6" ht="12.75">
      <c r="A41" s="8" t="s">
        <v>54</v>
      </c>
      <c r="B41" s="14" t="s">
        <v>190</v>
      </c>
      <c r="C41" s="33">
        <v>739</v>
      </c>
      <c r="D41" s="33">
        <v>2345</v>
      </c>
      <c r="E41" s="33"/>
      <c r="F41" s="33"/>
    </row>
    <row r="42" spans="1:6" ht="12.75">
      <c r="A42" s="8" t="s">
        <v>52</v>
      </c>
      <c r="B42" s="14" t="s">
        <v>191</v>
      </c>
      <c r="C42" s="33">
        <v>7631</v>
      </c>
      <c r="D42" s="33">
        <v>11793</v>
      </c>
      <c r="E42" s="33"/>
      <c r="F42" s="33"/>
    </row>
    <row r="43" spans="1:6" ht="12.75">
      <c r="A43" s="8" t="s">
        <v>56</v>
      </c>
      <c r="B43" s="14" t="s">
        <v>192</v>
      </c>
      <c r="C43" s="33">
        <v>900</v>
      </c>
      <c r="D43" s="33">
        <v>1626</v>
      </c>
      <c r="E43" s="33"/>
      <c r="F43" s="33"/>
    </row>
    <row r="44" spans="1:6" ht="12.75">
      <c r="A44" s="8" t="s">
        <v>193</v>
      </c>
      <c r="B44" s="14" t="s">
        <v>194</v>
      </c>
      <c r="C44" s="33"/>
      <c r="D44" s="33"/>
      <c r="E44" s="33"/>
      <c r="F44" s="33"/>
    </row>
    <row r="45" spans="1:6" ht="12.75">
      <c r="A45" s="8" t="s">
        <v>58</v>
      </c>
      <c r="B45" s="14" t="s">
        <v>195</v>
      </c>
      <c r="C45" s="33"/>
      <c r="D45" s="33"/>
      <c r="E45" s="33"/>
      <c r="F45" s="33"/>
    </row>
    <row r="46" spans="1:6" ht="25.5">
      <c r="A46" s="8" t="s">
        <v>60</v>
      </c>
      <c r="B46" s="14" t="s">
        <v>196</v>
      </c>
      <c r="C46" s="33"/>
      <c r="D46" s="33"/>
      <c r="E46" s="33"/>
      <c r="F46" s="33"/>
    </row>
    <row r="47" spans="1:6" ht="12.75">
      <c r="A47" s="8" t="s">
        <v>197</v>
      </c>
      <c r="B47" s="14">
        <v>3</v>
      </c>
      <c r="C47" s="33">
        <v>-17</v>
      </c>
      <c r="D47" s="33">
        <v>-95</v>
      </c>
      <c r="E47" s="33">
        <v>-45</v>
      </c>
      <c r="F47" s="33">
        <v>-1899</v>
      </c>
    </row>
    <row r="48" spans="1:6" ht="38.25">
      <c r="A48" s="8" t="s">
        <v>198</v>
      </c>
      <c r="B48" s="14">
        <v>4</v>
      </c>
      <c r="C48" s="33"/>
      <c r="D48" s="33">
        <v>-307265</v>
      </c>
      <c r="E48" s="33">
        <v>4256</v>
      </c>
      <c r="F48" s="33">
        <v>-11861</v>
      </c>
    </row>
    <row r="49" spans="1:6" ht="12.75">
      <c r="A49" s="8" t="s">
        <v>199</v>
      </c>
      <c r="B49" s="14">
        <v>5</v>
      </c>
      <c r="C49" s="33"/>
      <c r="D49" s="33"/>
      <c r="E49" s="33"/>
      <c r="F49" s="33"/>
    </row>
    <row r="50" spans="1:6" ht="12.75">
      <c r="A50" s="8" t="s">
        <v>200</v>
      </c>
      <c r="B50" s="14">
        <v>6</v>
      </c>
      <c r="C50" s="33">
        <v>-1032</v>
      </c>
      <c r="D50" s="33">
        <v>-573</v>
      </c>
      <c r="E50" s="33">
        <v>-1350</v>
      </c>
      <c r="F50" s="33">
        <v>-45196</v>
      </c>
    </row>
    <row r="51" spans="1:6" ht="25.5">
      <c r="A51" s="8" t="s">
        <v>201</v>
      </c>
      <c r="B51" s="14">
        <v>7</v>
      </c>
      <c r="C51" s="33"/>
      <c r="D51" s="33"/>
      <c r="E51" s="33"/>
      <c r="F51" s="33"/>
    </row>
    <row r="52" spans="1:6" ht="12.75">
      <c r="A52" s="8" t="s">
        <v>202</v>
      </c>
      <c r="B52" s="14">
        <v>8</v>
      </c>
      <c r="C52" s="33"/>
      <c r="D52" s="33"/>
      <c r="E52" s="33"/>
      <c r="F52" s="33"/>
    </row>
    <row r="53" spans="1:6" ht="25.5">
      <c r="A53" s="8" t="s">
        <v>203</v>
      </c>
      <c r="B53" s="14">
        <v>9</v>
      </c>
      <c r="C53" s="33"/>
      <c r="D53" s="33"/>
      <c r="E53" s="33"/>
      <c r="F53" s="33"/>
    </row>
    <row r="54" spans="1:6" ht="25.5">
      <c r="A54" s="8" t="s">
        <v>204</v>
      </c>
      <c r="B54" s="14">
        <v>10</v>
      </c>
      <c r="C54" s="33"/>
      <c r="D54" s="33"/>
      <c r="E54" s="33"/>
      <c r="F54" s="33"/>
    </row>
    <row r="55" spans="1:6" ht="12.75">
      <c r="A55" s="8" t="s">
        <v>17</v>
      </c>
      <c r="B55" s="34"/>
      <c r="C55" s="33"/>
      <c r="D55" s="33"/>
      <c r="E55" s="33"/>
      <c r="F55" s="33"/>
    </row>
    <row r="56" spans="1:6" ht="12.75">
      <c r="A56" s="8" t="s">
        <v>205</v>
      </c>
      <c r="B56" s="14" t="s">
        <v>206</v>
      </c>
      <c r="C56" s="33"/>
      <c r="D56" s="33"/>
      <c r="E56" s="33"/>
      <c r="F56" s="33"/>
    </row>
    <row r="57" spans="1:6" ht="12.75">
      <c r="A57" s="8" t="s">
        <v>207</v>
      </c>
      <c r="B57" s="14" t="s">
        <v>208</v>
      </c>
      <c r="C57" s="33"/>
      <c r="D57" s="33"/>
      <c r="E57" s="33"/>
      <c r="F57" s="33"/>
    </row>
    <row r="58" spans="1:6" ht="12.75">
      <c r="A58" s="8" t="s">
        <v>209</v>
      </c>
      <c r="B58" s="14" t="s">
        <v>210</v>
      </c>
      <c r="C58" s="33"/>
      <c r="D58" s="33"/>
      <c r="E58" s="33"/>
      <c r="F58" s="33"/>
    </row>
    <row r="59" spans="1:6" ht="12.75">
      <c r="A59" s="8" t="s">
        <v>211</v>
      </c>
      <c r="B59" s="14" t="s">
        <v>212</v>
      </c>
      <c r="C59" s="33"/>
      <c r="D59" s="33"/>
      <c r="E59" s="33"/>
      <c r="F59" s="33"/>
    </row>
    <row r="60" spans="1:6" ht="38.25">
      <c r="A60" s="8" t="s">
        <v>213</v>
      </c>
      <c r="B60" s="14">
        <v>11</v>
      </c>
      <c r="C60" s="33"/>
      <c r="D60" s="33"/>
      <c r="E60" s="33"/>
      <c r="F60" s="33"/>
    </row>
    <row r="61" spans="1:6" ht="12.75">
      <c r="A61" s="8" t="s">
        <v>214</v>
      </c>
      <c r="B61" s="14">
        <v>12</v>
      </c>
      <c r="C61" s="33"/>
      <c r="D61" s="33"/>
      <c r="E61" s="33"/>
      <c r="F61" s="33">
        <v>220</v>
      </c>
    </row>
    <row r="62" spans="1:6" ht="12.75">
      <c r="A62" s="18" t="s">
        <v>215</v>
      </c>
      <c r="B62" s="19">
        <v>13</v>
      </c>
      <c r="C62" s="36">
        <f>C17+C33+C47+C48+C50+C49+C51+C52+C53+C54+C60+C61+C27</f>
        <v>17690</v>
      </c>
      <c r="D62" s="36">
        <f>D17+D33+D47+D48+D50+D49+D51+D52+D53+D54+D60+D61</f>
        <v>-208068</v>
      </c>
      <c r="E62" s="36">
        <f>E17+E33+E47+E48+E50+E49+E51+E52+E53+E54+E60+E61+E27</f>
        <v>22642</v>
      </c>
      <c r="F62" s="36">
        <f>F17+F33+F47+F48+F50+F49+F51+F52+F53+F54+F60+F61</f>
        <v>-28758</v>
      </c>
    </row>
    <row r="63" spans="1:6" ht="12.75">
      <c r="A63" s="9"/>
      <c r="B63" s="34"/>
      <c r="C63" s="10"/>
      <c r="D63" s="10"/>
      <c r="E63" s="10"/>
      <c r="F63" s="10"/>
    </row>
    <row r="64" spans="1:6" ht="12.75">
      <c r="A64" s="8" t="s">
        <v>216</v>
      </c>
      <c r="B64" s="14">
        <v>14</v>
      </c>
      <c r="C64" s="10"/>
      <c r="D64" s="10"/>
      <c r="E64" s="10"/>
      <c r="F64" s="10"/>
    </row>
    <row r="65" spans="1:6" ht="12.75">
      <c r="A65" s="8" t="s">
        <v>17</v>
      </c>
      <c r="B65" s="34"/>
      <c r="C65" s="10"/>
      <c r="D65" s="10"/>
      <c r="E65" s="10"/>
      <c r="F65" s="10"/>
    </row>
    <row r="66" spans="1:6" ht="12.75">
      <c r="A66" s="8" t="s">
        <v>217</v>
      </c>
      <c r="B66" s="14" t="s">
        <v>218</v>
      </c>
      <c r="C66" s="10"/>
      <c r="D66" s="10"/>
      <c r="E66" s="10"/>
      <c r="F66" s="10"/>
    </row>
    <row r="67" spans="1:6" ht="12.75">
      <c r="A67" s="8" t="s">
        <v>219</v>
      </c>
      <c r="B67" s="14" t="s">
        <v>220</v>
      </c>
      <c r="C67" s="10"/>
      <c r="D67" s="10"/>
      <c r="E67" s="10"/>
      <c r="F67" s="10"/>
    </row>
    <row r="68" spans="1:6" ht="12.75">
      <c r="A68" s="8" t="s">
        <v>221</v>
      </c>
      <c r="B68" s="14" t="s">
        <v>222</v>
      </c>
      <c r="C68" s="10"/>
      <c r="D68" s="10"/>
      <c r="E68" s="10"/>
      <c r="F68" s="10"/>
    </row>
    <row r="69" spans="1:6" ht="25.5">
      <c r="A69" s="8" t="s">
        <v>223</v>
      </c>
      <c r="B69" s="14" t="s">
        <v>224</v>
      </c>
      <c r="C69" s="33"/>
      <c r="D69" s="33"/>
      <c r="E69" s="33"/>
      <c r="F69" s="33"/>
    </row>
    <row r="70" spans="1:6" ht="12.75">
      <c r="A70" s="8" t="s">
        <v>225</v>
      </c>
      <c r="B70" s="14" t="s">
        <v>226</v>
      </c>
      <c r="C70" s="33">
        <f>SUM(C73:C77)</f>
        <v>4512</v>
      </c>
      <c r="D70" s="33">
        <f>SUM(D73:D77)</f>
        <v>9431</v>
      </c>
      <c r="E70" s="33">
        <f>SUM(E73:E77)</f>
        <v>15</v>
      </c>
      <c r="F70" s="33">
        <f>SUM(F73:F77)</f>
        <v>116</v>
      </c>
    </row>
    <row r="71" spans="1:6" ht="12.75">
      <c r="A71" s="8" t="s">
        <v>17</v>
      </c>
      <c r="B71" s="34"/>
      <c r="C71" s="33"/>
      <c r="D71" s="33"/>
      <c r="E71" s="33"/>
      <c r="F71" s="33"/>
    </row>
    <row r="72" spans="1:6" ht="12.75">
      <c r="A72" s="8" t="s">
        <v>227</v>
      </c>
      <c r="B72" s="14" t="s">
        <v>43</v>
      </c>
      <c r="C72" s="33"/>
      <c r="D72" s="33"/>
      <c r="E72" s="33"/>
      <c r="F72" s="33"/>
    </row>
    <row r="73" spans="1:6" ht="12.75">
      <c r="A73" s="8" t="s">
        <v>228</v>
      </c>
      <c r="B73" s="14" t="s">
        <v>49</v>
      </c>
      <c r="C73" s="33">
        <v>1131</v>
      </c>
      <c r="D73" s="33">
        <v>3919</v>
      </c>
      <c r="E73" s="33">
        <v>15</v>
      </c>
      <c r="F73" s="33">
        <v>98</v>
      </c>
    </row>
    <row r="74" spans="1:6" ht="12.75">
      <c r="A74" s="8" t="s">
        <v>229</v>
      </c>
      <c r="B74" s="14" t="s">
        <v>51</v>
      </c>
      <c r="C74" s="33">
        <v>1344</v>
      </c>
      <c r="D74" s="33">
        <v>1965</v>
      </c>
      <c r="E74" s="33"/>
      <c r="F74" s="33"/>
    </row>
    <row r="75" spans="1:6" ht="12.75">
      <c r="A75" s="8" t="s">
        <v>230</v>
      </c>
      <c r="B75" s="14" t="s">
        <v>53</v>
      </c>
      <c r="C75" s="33"/>
      <c r="D75" s="33"/>
      <c r="E75" s="33"/>
      <c r="F75" s="33"/>
    </row>
    <row r="76" spans="1:6" ht="12.75">
      <c r="A76" s="8" t="s">
        <v>231</v>
      </c>
      <c r="B76" s="14" t="s">
        <v>55</v>
      </c>
      <c r="C76" s="33"/>
      <c r="D76" s="33"/>
      <c r="E76" s="33"/>
      <c r="F76" s="33"/>
    </row>
    <row r="77" spans="1:6" ht="12.75">
      <c r="A77" s="8" t="s">
        <v>232</v>
      </c>
      <c r="B77" s="14" t="s">
        <v>57</v>
      </c>
      <c r="C77" s="33">
        <v>2037</v>
      </c>
      <c r="D77" s="33">
        <v>3547</v>
      </c>
      <c r="E77" s="33"/>
      <c r="F77" s="33">
        <v>18</v>
      </c>
    </row>
    <row r="78" spans="1:6" ht="25.5">
      <c r="A78" s="8" t="s">
        <v>233</v>
      </c>
      <c r="B78" s="14">
        <v>16</v>
      </c>
      <c r="C78" s="33"/>
      <c r="D78" s="33"/>
      <c r="E78" s="33"/>
      <c r="F78" s="33"/>
    </row>
    <row r="79" spans="1:6" ht="12.75">
      <c r="A79" s="8" t="s">
        <v>17</v>
      </c>
      <c r="B79" s="34"/>
      <c r="C79" s="33"/>
      <c r="D79" s="33"/>
      <c r="E79" s="33"/>
      <c r="F79" s="33"/>
    </row>
    <row r="80" spans="1:6" ht="12.75">
      <c r="A80" s="8" t="s">
        <v>234</v>
      </c>
      <c r="B80" s="14" t="s">
        <v>66</v>
      </c>
      <c r="C80" s="33"/>
      <c r="D80" s="33"/>
      <c r="E80" s="33"/>
      <c r="F80" s="33"/>
    </row>
    <row r="81" spans="1:6" ht="12.75">
      <c r="A81" s="8" t="s">
        <v>235</v>
      </c>
      <c r="B81" s="14" t="s">
        <v>68</v>
      </c>
      <c r="C81" s="33"/>
      <c r="D81" s="33"/>
      <c r="E81" s="33"/>
      <c r="F81" s="33"/>
    </row>
    <row r="82" spans="1:6" ht="12.75">
      <c r="A82" s="8" t="s">
        <v>236</v>
      </c>
      <c r="B82" s="14" t="s">
        <v>70</v>
      </c>
      <c r="C82" s="33"/>
      <c r="D82" s="33"/>
      <c r="E82" s="33"/>
      <c r="F82" s="33"/>
    </row>
    <row r="83" spans="1:6" ht="12.75">
      <c r="A83" s="8" t="s">
        <v>237</v>
      </c>
      <c r="B83" s="14" t="s">
        <v>72</v>
      </c>
      <c r="C83" s="33"/>
      <c r="D83" s="33"/>
      <c r="E83" s="33"/>
      <c r="F83" s="33"/>
    </row>
    <row r="84" spans="1:6" ht="12.75">
      <c r="A84" s="8" t="s">
        <v>238</v>
      </c>
      <c r="B84" s="14" t="s">
        <v>239</v>
      </c>
      <c r="C84" s="33"/>
      <c r="D84" s="33"/>
      <c r="E84" s="33"/>
      <c r="F84" s="33"/>
    </row>
    <row r="85" spans="1:6" ht="12.75">
      <c r="A85" s="8" t="s">
        <v>240</v>
      </c>
      <c r="B85" s="14">
        <v>17</v>
      </c>
      <c r="C85" s="33"/>
      <c r="D85" s="33"/>
      <c r="E85" s="33"/>
      <c r="F85" s="33"/>
    </row>
    <row r="86" spans="1:6" ht="38.25">
      <c r="A86" s="8" t="s">
        <v>241</v>
      </c>
      <c r="B86" s="14">
        <v>18</v>
      </c>
      <c r="C86" s="33"/>
      <c r="D86" s="33"/>
      <c r="E86" s="33"/>
      <c r="F86" s="33"/>
    </row>
    <row r="87" spans="1:6" ht="12.75">
      <c r="A87" s="8" t="s">
        <v>242</v>
      </c>
      <c r="B87" s="14">
        <v>19</v>
      </c>
      <c r="C87" s="33"/>
      <c r="D87" s="33"/>
      <c r="E87" s="33"/>
      <c r="F87" s="33"/>
    </row>
    <row r="88" spans="1:6" ht="12.75">
      <c r="A88" s="8" t="s">
        <v>243</v>
      </c>
      <c r="B88" s="14">
        <v>20</v>
      </c>
      <c r="C88" s="33"/>
      <c r="D88" s="33"/>
      <c r="E88" s="33"/>
      <c r="F88" s="33"/>
    </row>
    <row r="89" spans="1:6" ht="25.5">
      <c r="A89" s="8" t="s">
        <v>244</v>
      </c>
      <c r="B89" s="14">
        <v>21</v>
      </c>
      <c r="C89" s="33"/>
      <c r="D89" s="33"/>
      <c r="E89" s="33"/>
      <c r="F89" s="33"/>
    </row>
    <row r="90" spans="1:6" ht="25.5">
      <c r="A90" s="8" t="s">
        <v>245</v>
      </c>
      <c r="B90" s="14">
        <v>22</v>
      </c>
      <c r="C90" s="33"/>
      <c r="D90" s="33"/>
      <c r="E90" s="33">
        <v>13577</v>
      </c>
      <c r="F90" s="33">
        <v>13577</v>
      </c>
    </row>
    <row r="91" spans="1:6" ht="25.5">
      <c r="A91" s="8" t="s">
        <v>246</v>
      </c>
      <c r="B91" s="14">
        <v>23</v>
      </c>
      <c r="C91" s="33"/>
      <c r="D91" s="33"/>
      <c r="E91" s="33"/>
      <c r="F91" s="33"/>
    </row>
    <row r="92" spans="1:6" ht="25.5">
      <c r="A92" s="8" t="s">
        <v>247</v>
      </c>
      <c r="B92" s="14">
        <v>24</v>
      </c>
      <c r="C92" s="33"/>
      <c r="D92" s="33"/>
      <c r="E92" s="33"/>
      <c r="F92" s="33"/>
    </row>
    <row r="93" spans="1:6" ht="12.75">
      <c r="A93" s="8" t="s">
        <v>17</v>
      </c>
      <c r="B93" s="34"/>
      <c r="C93" s="33"/>
      <c r="D93" s="33"/>
      <c r="E93" s="33"/>
      <c r="F93" s="33"/>
    </row>
    <row r="94" spans="1:6" ht="12.75">
      <c r="A94" s="8" t="s">
        <v>205</v>
      </c>
      <c r="B94" s="14" t="s">
        <v>248</v>
      </c>
      <c r="C94" s="33"/>
      <c r="D94" s="33"/>
      <c r="E94" s="33"/>
      <c r="F94" s="33"/>
    </row>
    <row r="95" spans="1:6" ht="12.75">
      <c r="A95" s="8" t="s">
        <v>207</v>
      </c>
      <c r="B95" s="14" t="s">
        <v>249</v>
      </c>
      <c r="C95" s="33"/>
      <c r="D95" s="33"/>
      <c r="E95" s="33"/>
      <c r="F95" s="33"/>
    </row>
    <row r="96" spans="1:6" ht="12.75">
      <c r="A96" s="8" t="s">
        <v>209</v>
      </c>
      <c r="B96" s="14" t="s">
        <v>250</v>
      </c>
      <c r="C96" s="33"/>
      <c r="D96" s="33"/>
      <c r="E96" s="33"/>
      <c r="F96" s="33"/>
    </row>
    <row r="97" spans="1:6" ht="12.75">
      <c r="A97" s="8" t="s">
        <v>211</v>
      </c>
      <c r="B97" s="14" t="s">
        <v>251</v>
      </c>
      <c r="C97" s="33"/>
      <c r="D97" s="33"/>
      <c r="E97" s="33"/>
      <c r="F97" s="33"/>
    </row>
    <row r="98" spans="1:6" ht="38.25">
      <c r="A98" s="8" t="s">
        <v>252</v>
      </c>
      <c r="B98" s="14">
        <v>25</v>
      </c>
      <c r="C98" s="33"/>
      <c r="D98" s="33"/>
      <c r="E98" s="33"/>
      <c r="F98" s="33"/>
    </row>
    <row r="99" spans="1:6" ht="12.75">
      <c r="A99" s="8" t="s">
        <v>253</v>
      </c>
      <c r="B99" s="14">
        <v>26</v>
      </c>
      <c r="C99" s="33">
        <f>SUM(C101:C106)</f>
        <v>93649</v>
      </c>
      <c r="D99" s="33">
        <f>SUM(D101:D106)</f>
        <v>461203</v>
      </c>
      <c r="E99" s="33">
        <f>SUM(E101:E106)</f>
        <v>90034</v>
      </c>
      <c r="F99" s="33">
        <f>SUM(F101:F106)</f>
        <v>335794</v>
      </c>
    </row>
    <row r="100" spans="1:6" ht="12.75">
      <c r="A100" s="8" t="s">
        <v>17</v>
      </c>
      <c r="B100" s="34"/>
      <c r="C100" s="33"/>
      <c r="D100" s="33"/>
      <c r="E100" s="33"/>
      <c r="F100" s="33"/>
    </row>
    <row r="101" spans="1:6" ht="12.75">
      <c r="A101" s="8" t="s">
        <v>254</v>
      </c>
      <c r="B101" s="14" t="s">
        <v>255</v>
      </c>
      <c r="C101" s="33">
        <v>68289</v>
      </c>
      <c r="D101" s="33">
        <v>349761</v>
      </c>
      <c r="E101" s="33">
        <v>72499</v>
      </c>
      <c r="F101" s="33">
        <v>200989</v>
      </c>
    </row>
    <row r="102" spans="1:6" ht="12.75">
      <c r="A102" s="8" t="s">
        <v>258</v>
      </c>
      <c r="B102" s="14" t="s">
        <v>257</v>
      </c>
      <c r="C102" s="33">
        <v>172</v>
      </c>
      <c r="D102" s="33">
        <v>582</v>
      </c>
      <c r="E102" s="33"/>
      <c r="F102" s="33"/>
    </row>
    <row r="103" spans="1:6" ht="25.5">
      <c r="A103" s="8" t="s">
        <v>256</v>
      </c>
      <c r="B103" s="14" t="s">
        <v>259</v>
      </c>
      <c r="C103" s="33">
        <v>16205</v>
      </c>
      <c r="D103" s="33">
        <v>68772</v>
      </c>
      <c r="E103" s="33">
        <v>8884</v>
      </c>
      <c r="F103" s="33">
        <v>106057</v>
      </c>
    </row>
    <row r="104" spans="1:6" ht="12.75">
      <c r="A104" s="8" t="s">
        <v>260</v>
      </c>
      <c r="B104" s="14" t="s">
        <v>261</v>
      </c>
      <c r="C104" s="33">
        <v>1118</v>
      </c>
      <c r="D104" s="33">
        <v>4350</v>
      </c>
      <c r="E104" s="33">
        <v>1288</v>
      </c>
      <c r="F104" s="33">
        <v>7716</v>
      </c>
    </row>
    <row r="105" spans="1:6" ht="38.25">
      <c r="A105" s="8" t="s">
        <v>262</v>
      </c>
      <c r="B105" s="14" t="s">
        <v>263</v>
      </c>
      <c r="C105" s="33">
        <v>7865</v>
      </c>
      <c r="D105" s="33">
        <v>37738</v>
      </c>
      <c r="E105" s="33">
        <v>7363</v>
      </c>
      <c r="F105" s="33">
        <v>21032</v>
      </c>
    </row>
    <row r="106" spans="1:6" ht="12.75">
      <c r="A106" s="8" t="s">
        <v>264</v>
      </c>
      <c r="B106" s="14" t="s">
        <v>98</v>
      </c>
      <c r="C106" s="33"/>
      <c r="D106" s="33"/>
      <c r="E106" s="33"/>
      <c r="F106" s="33"/>
    </row>
    <row r="107" spans="1:6" ht="12.75">
      <c r="A107" s="8" t="s">
        <v>265</v>
      </c>
      <c r="B107" s="14">
        <v>27</v>
      </c>
      <c r="C107" s="33"/>
      <c r="D107" s="33">
        <v>2913</v>
      </c>
      <c r="E107" s="33"/>
      <c r="F107" s="33">
        <v>539</v>
      </c>
    </row>
    <row r="108" spans="1:6" ht="12.75">
      <c r="A108" s="18" t="s">
        <v>266</v>
      </c>
      <c r="B108" s="19">
        <v>28</v>
      </c>
      <c r="C108" s="36">
        <f>SUM(C70+C64+C78+C85+C86+C87+C88+C89+C90+C91+C92+C98+C99+C107)</f>
        <v>98161</v>
      </c>
      <c r="D108" s="36">
        <f>SUM(D70+D64+D78+D85+D86+D87+D88+D89+D90+D91+D92+D98+D99+D107)</f>
        <v>473547</v>
      </c>
      <c r="E108" s="36">
        <f>SUM(E70+E64+E78+E85+E86+E87+E88+E89+E90+E91+E92+E98+E99+E107)</f>
        <v>103626</v>
      </c>
      <c r="F108" s="36">
        <f>SUM(F70+F64+F78+F85+F86+F87+F88+F89+F90+F91+F92+F98+F99+F107)</f>
        <v>350026</v>
      </c>
    </row>
    <row r="109" spans="1:6" ht="12.75">
      <c r="A109" s="9"/>
      <c r="B109" s="34"/>
      <c r="C109" s="35"/>
      <c r="D109" s="35"/>
      <c r="E109" s="36"/>
      <c r="F109" s="36"/>
    </row>
    <row r="110" spans="1:6" ht="25.5">
      <c r="A110" s="8" t="s">
        <v>267</v>
      </c>
      <c r="B110" s="14">
        <v>29</v>
      </c>
      <c r="C110" s="33">
        <f>C62-C108</f>
        <v>-80471</v>
      </c>
      <c r="D110" s="33">
        <f>D62-D108</f>
        <v>-681615</v>
      </c>
      <c r="E110" s="33">
        <f>E62-E108</f>
        <v>-80984</v>
      </c>
      <c r="F110" s="33">
        <f>F62-F108</f>
        <v>-378784</v>
      </c>
    </row>
    <row r="111" spans="1:6" ht="12.75">
      <c r="A111" s="9"/>
      <c r="B111" s="34"/>
      <c r="C111" s="33"/>
      <c r="D111" s="33"/>
      <c r="E111" s="33"/>
      <c r="F111" s="33"/>
    </row>
    <row r="112" spans="1:6" ht="12.75">
      <c r="A112" s="8" t="s">
        <v>268</v>
      </c>
      <c r="B112" s="14">
        <v>30</v>
      </c>
      <c r="C112" s="33">
        <v>1371</v>
      </c>
      <c r="D112" s="33">
        <v>6876</v>
      </c>
      <c r="E112" s="33">
        <v>2111</v>
      </c>
      <c r="F112" s="33">
        <v>2279</v>
      </c>
    </row>
    <row r="113" spans="1:6" ht="12.75">
      <c r="A113" s="9"/>
      <c r="B113" s="34"/>
      <c r="C113" s="33"/>
      <c r="D113" s="33"/>
      <c r="E113" s="33"/>
      <c r="F113" s="33"/>
    </row>
    <row r="114" spans="1:6" ht="25.5">
      <c r="A114" s="8" t="s">
        <v>269</v>
      </c>
      <c r="B114" s="14">
        <v>31</v>
      </c>
      <c r="C114" s="33">
        <f>C110-C112</f>
        <v>-81842</v>
      </c>
      <c r="D114" s="33">
        <f>D110-D112</f>
        <v>-688491</v>
      </c>
      <c r="E114" s="33">
        <f>E110-E112</f>
        <v>-83095</v>
      </c>
      <c r="F114" s="33">
        <f>F110-F112</f>
        <v>-381063</v>
      </c>
    </row>
    <row r="115" spans="1:6" ht="12.75">
      <c r="A115" s="8" t="s">
        <v>270</v>
      </c>
      <c r="B115" s="14">
        <v>32</v>
      </c>
      <c r="C115" s="33">
        <v>-987</v>
      </c>
      <c r="D115" s="33">
        <v>-987</v>
      </c>
      <c r="E115" s="33"/>
      <c r="F115" s="33"/>
    </row>
    <row r="116" spans="1:6" ht="12.75">
      <c r="A116" s="9"/>
      <c r="B116" s="34"/>
      <c r="C116" s="33"/>
      <c r="D116" s="33"/>
      <c r="E116" s="33"/>
      <c r="F116" s="33"/>
    </row>
    <row r="117" spans="1:6" ht="25.5">
      <c r="A117" s="18" t="s">
        <v>271</v>
      </c>
      <c r="B117" s="19">
        <v>33</v>
      </c>
      <c r="C117" s="36">
        <f>SUM(C114:C115)</f>
        <v>-82829</v>
      </c>
      <c r="D117" s="36">
        <f>SUM(D114:D115)</f>
        <v>-689478</v>
      </c>
      <c r="E117" s="36">
        <f>SUM(E114:E115)</f>
        <v>-83095</v>
      </c>
      <c r="F117" s="36">
        <f>SUM(F114:F115)</f>
        <v>-381063</v>
      </c>
    </row>
    <row r="118" spans="1:6" ht="12.75">
      <c r="A118" s="41"/>
      <c r="B118" s="41"/>
      <c r="C118" s="41"/>
      <c r="D118" s="41"/>
      <c r="E118" s="41"/>
      <c r="F118" s="41"/>
    </row>
    <row r="119" spans="1:4" ht="15">
      <c r="A119" s="24" t="s">
        <v>146</v>
      </c>
      <c r="B119" s="25"/>
      <c r="C119" s="26"/>
      <c r="D119" s="26"/>
    </row>
    <row r="120" spans="1:4" ht="15">
      <c r="A120" s="24" t="s">
        <v>147</v>
      </c>
      <c r="B120" s="25"/>
      <c r="C120" s="28"/>
      <c r="D120" s="28"/>
    </row>
    <row r="121" spans="1:4" ht="15">
      <c r="A121" s="24" t="s">
        <v>148</v>
      </c>
      <c r="B121" s="25"/>
      <c r="C121" s="28"/>
      <c r="D121" s="44" t="s">
        <v>273</v>
      </c>
    </row>
    <row r="122" spans="1:4" ht="15">
      <c r="A122" s="24" t="s">
        <v>274</v>
      </c>
      <c r="B122" s="25"/>
      <c r="C122" s="28"/>
      <c r="D122" s="44" t="s">
        <v>273</v>
      </c>
    </row>
    <row r="123" spans="1:4" ht="15">
      <c r="A123" s="24" t="s">
        <v>275</v>
      </c>
      <c r="B123" s="25"/>
      <c r="C123" s="28"/>
      <c r="D123" s="44" t="s">
        <v>273</v>
      </c>
    </row>
    <row r="124" spans="1:4" ht="15">
      <c r="A124" s="24" t="s">
        <v>149</v>
      </c>
      <c r="B124" s="25"/>
      <c r="C124" s="28"/>
      <c r="D124" s="28"/>
    </row>
    <row r="125" spans="1:4" ht="15">
      <c r="A125" s="24" t="s">
        <v>150</v>
      </c>
      <c r="B125" s="25"/>
      <c r="C125" s="28"/>
      <c r="D125" s="28"/>
    </row>
    <row r="126" spans="1:4" s="1" customFormat="1" ht="12.75">
      <c r="A126" s="4"/>
      <c r="B126" s="4"/>
      <c r="C126" s="38"/>
      <c r="D126" s="38"/>
    </row>
    <row r="127" spans="1:6" ht="48" customHeight="1">
      <c r="A127" s="50" t="s">
        <v>277</v>
      </c>
      <c r="B127" s="50"/>
      <c r="C127" s="50"/>
      <c r="D127" s="50"/>
      <c r="E127" s="50"/>
      <c r="F127" s="50"/>
    </row>
    <row r="128" spans="1:6" ht="12.75">
      <c r="A128" s="39"/>
      <c r="B128" s="37"/>
      <c r="C128" s="37"/>
      <c r="D128" s="37"/>
      <c r="E128" s="38"/>
      <c r="F128" s="38"/>
    </row>
    <row r="129" spans="1:6" ht="12.75">
      <c r="A129" s="39"/>
      <c r="B129" s="37"/>
      <c r="C129" s="37"/>
      <c r="D129" s="37"/>
      <c r="E129" s="43"/>
      <c r="F129" s="43"/>
    </row>
    <row r="130" spans="1:6" ht="12.75">
      <c r="A130" s="39"/>
      <c r="B130" s="37"/>
      <c r="C130" s="37"/>
      <c r="D130" s="37"/>
      <c r="E130" s="43"/>
      <c r="F130" s="43"/>
    </row>
    <row r="131" ht="12.75">
      <c r="A131" s="40"/>
    </row>
  </sheetData>
  <sheetProtection/>
  <mergeCells count="11">
    <mergeCell ref="E14:E15"/>
    <mergeCell ref="A12:F12"/>
    <mergeCell ref="F14:F15"/>
    <mergeCell ref="A127:F127"/>
    <mergeCell ref="B9:D9"/>
    <mergeCell ref="B10:D10"/>
    <mergeCell ref="B11:D11"/>
    <mergeCell ref="A14:A15"/>
    <mergeCell ref="B14:B15"/>
    <mergeCell ref="C14:C15"/>
    <mergeCell ref="D14:D15"/>
  </mergeCells>
  <hyperlinks>
    <hyperlink ref="F2" r:id="rId1" display="jl:34224194.100 "/>
  </hyperlinks>
  <printOptions/>
  <pageMargins left="0.7" right="0.7" top="0.75" bottom="0.75" header="0.3" footer="0.3"/>
  <pageSetup orientation="portrait" scale="57" r:id="rId2"/>
  <ignoredErrors>
    <ignoredError sqref="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Assel KAZBEK</dc:creator>
  <cp:keywords/>
  <dc:description/>
  <cp:lastModifiedBy>Zhanara KUANGALIYEVA</cp:lastModifiedBy>
  <cp:lastPrinted>2018-01-11T08:30:15Z</cp:lastPrinted>
  <dcterms:created xsi:type="dcterms:W3CDTF">2017-10-06T08:31:53Z</dcterms:created>
  <dcterms:modified xsi:type="dcterms:W3CDTF">2018-01-11T08:32:52Z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