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125" activeTab="0"/>
  </bookViews>
  <sheets>
    <sheet name="Конс.ф.1" sheetId="1" r:id="rId1"/>
    <sheet name="ББ" sheetId="2" state="hidden" r:id="rId2"/>
    <sheet name="Конс.ф.2" sheetId="3" r:id="rId3"/>
    <sheet name="ОПУ" sheetId="4" state="hidden" r:id="rId4"/>
    <sheet name="7200_2019" sheetId="5" state="hidden" r:id="rId5"/>
    <sheet name="7200_2018" sheetId="6" state="hidden" r:id="rId6"/>
  </sheets>
  <definedNames>
    <definedName name="Z_650DB8ED_FD03_48A1_AF5F_C6A17B786369_.wvu.PrintArea" localSheetId="2" hidden="1">'Конс.ф.2'!$A$1:$C$75</definedName>
    <definedName name="Z_650DB8ED_FD03_48A1_AF5F_C6A17B786369_.wvu.Rows" localSheetId="0" hidden="1">'Конс.ф.1'!$14:$14,'Конс.ф.1'!$44:$44,'Конс.ф.1'!$53:$54,'Конс.ф.1'!$60:$61</definedName>
    <definedName name="Z_650DB8ED_FD03_48A1_AF5F_C6A17B786369_.wvu.Rows" localSheetId="2" hidden="1">'Конс.ф.2'!$9:$9,'Конс.ф.2'!#REF!,'Конс.ф.2'!$45:$47,'Конс.ф.2'!$54:$56,'Конс.ф.2'!$58:$58,'Конс.ф.2'!$63:$63</definedName>
    <definedName name="Z_6F1EF12F_9811_40B2_B251_CE607831BA04_.wvu.Rows" localSheetId="2" hidden="1">'Конс.ф.2'!#REF!</definedName>
    <definedName name="Z_E062E976_5C69_4170_B000_953CF0486F6B_.wvu.PrintArea" localSheetId="2" hidden="1">'Конс.ф.2'!$A$1:$C$75</definedName>
    <definedName name="Z_E062E976_5C69_4170_B000_953CF0486F6B_.wvu.Rows" localSheetId="0" hidden="1">'Конс.ф.1'!$60:$61</definedName>
    <definedName name="Z_E062E976_5C69_4170_B000_953CF0486F6B_.wvu.Rows" localSheetId="2" hidden="1">'Конс.ф.2'!#REF!,'Конс.ф.2'!$45:$47,'Конс.ф.2'!$63:$63</definedName>
    <definedName name="_xlnm.Print_Area" localSheetId="0">'Конс.ф.1'!$A$1:$C$73</definedName>
    <definedName name="_xlnm.Print_Area" localSheetId="2">'Конс.ф.2'!$A$1:$C$71</definedName>
  </definedNames>
  <calcPr fullCalcOnLoad="1"/>
</workbook>
</file>

<file path=xl/sharedStrings.xml><?xml version="1.0" encoding="utf-8"?>
<sst xmlns="http://schemas.openxmlformats.org/spreadsheetml/2006/main" count="783" uniqueCount="538">
  <si>
    <t>ОТЧЕТ О ФИНАНСОВОМ ПОЛОЖЕНИИ</t>
  </si>
  <si>
    <t xml:space="preserve">(консолидированный) 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</si>
  <si>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</si>
  <si>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</si>
  <si>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</si>
  <si>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- находящиеся в собственности Группы</t>
  </si>
  <si>
    <t>Кредиты, выданные клиентам</t>
  </si>
  <si>
    <t>Основные средства и нематериальные активы</t>
  </si>
  <si>
    <t>Инвестиционная собственность</t>
  </si>
  <si>
    <t xml:space="preserve">Текущий налоговый актив </t>
  </si>
  <si>
    <t>Прочие активы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</si>
  <si>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</si>
  <si>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</si>
  <si>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</si>
  <si>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Субординированный долг</t>
  </si>
  <si>
    <t>Прочие обязательства</t>
  </si>
  <si>
    <t>Капитал</t>
  </si>
  <si>
    <t>Акционерный капитал</t>
  </si>
  <si>
    <t>Дополнительный оплаченный капитал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</si>
  <si>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</si>
  <si>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</si>
  <si>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</si>
  <si>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</si>
  <si>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Нераспределенная прибыль</t>
  </si>
  <si>
    <t>Долговые ценные бумаги выпущенные</t>
  </si>
  <si>
    <t>ОТЧЕТ О ПРИБЫЛИ ИЛИ УБЫТКЕ И ПРОЧЕМ СОВОКУПНОМ ДОХОДЕ</t>
  </si>
  <si>
    <t>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</si>
  <si>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</si>
  <si>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</si>
  <si>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</si>
  <si>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</si>
  <si>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</si>
  <si>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Дивидендный доход</t>
  </si>
  <si>
    <t>Убытки от обесценения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</si>
  <si>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</si>
  <si>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</si>
  <si>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</si>
  <si>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 xml:space="preserve">* неаудированный </t>
  </si>
  <si>
    <t>Текущее налоговое обязательство</t>
  </si>
  <si>
    <t>Резерв по общим банковским и страховым рискам</t>
  </si>
  <si>
    <t>Прочий совокупный доход</t>
  </si>
  <si>
    <t>Дебиторская задолженность по сделкам "обратного репо"</t>
  </si>
  <si>
    <t>Динамический резерв</t>
  </si>
  <si>
    <t>Всего статей, которые были или могут быть впоследствии реклассифицированы в состав прибыли или убытка</t>
  </si>
  <si>
    <t>Прочие операционные доходы</t>
  </si>
  <si>
    <t>Статьи, которые были ли могут быть впоследствии реклассифицированы в состав прибыли или убытка: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</si>
  <si>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</si>
  <si>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</si>
  <si>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</si>
  <si>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Страховые претензии начисленные, нетто</t>
  </si>
  <si>
    <t>Начисленные страховые премии, брутто</t>
  </si>
  <si>
    <t>Долгосрочные активы, предназначенные для продажи</t>
  </si>
  <si>
    <t>Страховые премии и активы по перестрахованию</t>
  </si>
  <si>
    <t>Кредиты, полученные от государственной компании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</si>
  <si>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</si>
  <si>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</si>
  <si>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</si>
  <si>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</si>
  <si>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</si>
  <si>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 xml:space="preserve">Прочие доходы </t>
  </si>
  <si>
    <t xml:space="preserve">Расходы на персонал </t>
  </si>
  <si>
    <t>Прочие общие и административные расходы</t>
  </si>
  <si>
    <t>Финансовые инструменты, оцениваемые по справедливой стоимости, изменения которой отражаются в составе прибыли или убытка</t>
  </si>
  <si>
    <t>- обремененные залогом по сделкам "репо"</t>
  </si>
  <si>
    <t>Всего активов</t>
  </si>
  <si>
    <t>Резервы по договорам страхования</t>
  </si>
  <si>
    <t>Всего обязательств</t>
  </si>
  <si>
    <t>Изменение в брутто резервах по договорам страхования</t>
  </si>
  <si>
    <t xml:space="preserve">Отложенный налоговый актив </t>
  </si>
  <si>
    <t>Отложенное налоговое обязательство</t>
  </si>
  <si>
    <t>Изменения доли перестраховщиков в резервах по договорам страхования</t>
  </si>
  <si>
    <t>Кредиторская задолженность по сделкам "репо"</t>
  </si>
  <si>
    <t xml:space="preserve">Накопленный резерв по переводу в валюту представления данных </t>
  </si>
  <si>
    <t>Курсовые разницы при пересчете показателей иностранных подразделений из других валют</t>
  </si>
  <si>
    <t>Прибыль, причитающаяся:</t>
  </si>
  <si>
    <t xml:space="preserve"> - акционерам Банка</t>
  </si>
  <si>
    <t>Общий совокупный доход за период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</si>
  <si>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</si>
  <si>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Прибыль за период</t>
  </si>
  <si>
    <t>Прочий совокупный доход (убыток) доход за период</t>
  </si>
  <si>
    <t xml:space="preserve"> - неконтролирующим акционерам</t>
  </si>
  <si>
    <t>Инвестиции в ассоциированные компании</t>
  </si>
  <si>
    <t>Доход от инвестиции в ассоциированное предприятие</t>
  </si>
  <si>
    <t>Чистая прибыль (убыток) от операций с иностранной валютой и драгоценными металлами</t>
  </si>
  <si>
    <t>Доход от выбытия инвестиций в дочерние и ассоциированные компании</t>
  </si>
  <si>
    <t>Резерв (провизии) на покрытие ожидаемых кредитных убытков по кредитам, выданным клиентам, оцениваемым по справедливой стоимости через прочий совокупный доход</t>
  </si>
  <si>
    <t>Резерв по переоценке кредитов, выданных клиентам, оцениваемых по справедливой стоимости через прочий совокупный доход</t>
  </si>
  <si>
    <t>Чистое изменения резерва на покрытие ожидаемых кредитных убытков по финансовым активам, имеющимся в наличии для продажи</t>
  </si>
  <si>
    <t>Чистое изменение резерва (провизий) на покрытие ожидаемых кредитных убытков по кредитам, выданным клиентам, оцениваемым по справедливой стоимости через прочий совокупный доход</t>
  </si>
  <si>
    <t>Чистое изменение резерва по переоценке кредитов, выданных клиентам, оцениваемых по справедливой стоимости через прочий совокупный доход</t>
  </si>
  <si>
    <t>Чистое изменение резерва на покрытие убытков по финансовым активам, имеющимся в наличии для продажи</t>
  </si>
  <si>
    <t>Чистое изменение резерва по переоценке финансовых активов, имеющихся в наличии для продажи (под ожидаемые кре.убытки)</t>
  </si>
  <si>
    <t xml:space="preserve">Главный бухгалтер                                                        </t>
  </si>
  <si>
    <t>Доход от признания дисконта по выпущенным облигациям</t>
  </si>
  <si>
    <t>Ценные бумаги, оцениваемые по справедливой стоимости через прочий совокупный доход (МСФО (IAS) 39 - Финансовые активы, имеющиеся в наличии для продажи)</t>
  </si>
  <si>
    <t>Ценные бумаги, оцениваемые  по амортизированной стоимости 
(МСФО (IAS) 39 - Инвестиции, удерживаемые до срока погашения)</t>
  </si>
  <si>
    <t>Чистая прибыль (убыток) от операций с ценными бумагами, оцениваемыми по справедливой стоимости через прочий совокупный доход (МСФО (IAS) 39 - финансовыми активами, имеющимися в наличии для продажи)</t>
  </si>
  <si>
    <t xml:space="preserve"> - чистое изменение справедливой стоимости ценных бумаг</t>
  </si>
  <si>
    <t xml:space="preserve"> - чистое изменение справедливой стоимости ценных бумаг, перенесенное в состав прибыли или убытка</t>
  </si>
  <si>
    <t>Резерв изменений справедливой стоимости ценных бумаг</t>
  </si>
  <si>
    <t>Резерв (провизии) на покрытие ожидаемых кредитных убытков по ценным бумагам, оцениваемым по справедливой стоимости через прочий совокупный доход</t>
  </si>
  <si>
    <t>(с учетом заключительных оборотов)</t>
  </si>
  <si>
    <t>Резерв изменений справедливой стоимости ценных бумаг:</t>
  </si>
  <si>
    <t>тыс. тенге</t>
  </si>
  <si>
    <t>На конец отчетного периода</t>
  </si>
  <si>
    <t>На начало отчетного периода</t>
  </si>
  <si>
    <t xml:space="preserve">  по состоянию на 01 апреля 2019 года</t>
  </si>
  <si>
    <t>АО "First Heartland Securities"</t>
  </si>
  <si>
    <t>Бухгалтерский баланс</t>
  </si>
  <si>
    <t>1 апреля 2019 года</t>
  </si>
  <si>
    <t>(в тысячах тенге)</t>
  </si>
  <si>
    <t xml:space="preserve">Наименование статьи </t>
  </si>
  <si>
    <t>Код строки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</si>
  <si>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</si>
  <si>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</si>
  <si>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</si>
  <si>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</si>
  <si>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</si>
  <si>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</si>
  <si>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</si>
  <si>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</si>
  <si>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</si>
  <si>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</si>
  <si>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</si>
  <si>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</si>
  <si>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</si>
  <si>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</si>
  <si>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</si>
  <si>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</si>
  <si>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</si>
  <si>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</si>
  <si>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</si>
  <si>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</si>
  <si>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</si>
  <si>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</si>
  <si>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</si>
  <si>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</si>
  <si>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</si>
  <si>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</si>
  <si>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</si>
  <si>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</si>
  <si>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</si>
  <si>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</si>
  <si>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</si>
  <si>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</si>
  <si>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</si>
  <si>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</si>
  <si>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</si>
  <si>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</si>
  <si>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</si>
  <si>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</si>
  <si>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</si>
  <si>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</si>
  <si>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</si>
  <si>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</si>
  <si>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</si>
  <si>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</si>
  <si>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</si>
  <si>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</si>
  <si>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</si>
  <si>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</si>
  <si>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</si>
  <si>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</si>
  <si>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</si>
  <si>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</si>
  <si>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</si>
  <si>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</si>
  <si>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</si>
  <si>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</si>
  <si>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</si>
  <si>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</si>
  <si>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</si>
  <si>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</si>
  <si>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</si>
  <si>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</si>
  <si>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</si>
  <si>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</si>
  <si>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</si>
  <si>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</si>
  <si>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</si>
  <si>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</si>
  <si>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</si>
  <si>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</si>
  <si>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</si>
  <si>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</si>
  <si>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</si>
  <si>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</si>
  <si>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</si>
  <si>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</si>
  <si>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</si>
  <si>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</si>
  <si>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</si>
  <si>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</si>
  <si>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</si>
  <si>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</si>
  <si>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</si>
  <si>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</si>
  <si>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20</t>
  </si>
  <si>
    <t>Итого активы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</si>
  <si>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</si>
  <si>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</si>
  <si>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</si>
  <si>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</si>
  <si>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</si>
  <si>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</si>
  <si>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</si>
  <si>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</si>
  <si>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</si>
  <si>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</si>
  <si>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</si>
  <si>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</si>
  <si>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</si>
  <si>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</si>
  <si>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</si>
  <si>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</si>
  <si>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</si>
  <si>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</si>
  <si>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</si>
  <si>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</si>
  <si>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</si>
  <si>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</si>
  <si>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</si>
  <si>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</si>
  <si>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</si>
  <si>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</si>
  <si>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</si>
  <si>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</si>
  <si>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</si>
  <si>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</si>
  <si>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</si>
  <si>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</si>
  <si>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</si>
  <si>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</si>
  <si>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</si>
  <si>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</si>
  <si>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</si>
  <si>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</si>
  <si>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</si>
  <si>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</si>
  <si>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</si>
  <si>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</si>
  <si>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</si>
  <si>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</si>
  <si>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</si>
  <si>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</si>
  <si>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</si>
  <si>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</si>
  <si>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</si>
  <si>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</si>
  <si>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31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</si>
  <si>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</si>
  <si>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</si>
  <si>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</si>
  <si>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</si>
  <si>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</si>
  <si>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35</t>
  </si>
  <si>
    <t>Итого обязательства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</si>
  <si>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</si>
  <si>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</si>
  <si>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</si>
  <si>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</si>
  <si>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</si>
  <si>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</si>
  <si>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</si>
  <si>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</si>
  <si>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</si>
  <si>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</si>
  <si>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</si>
  <si>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</si>
  <si>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</si>
  <si>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</si>
  <si>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резервы переоценки ценных бумаг, учитываемых по справедливой стоимости через прочий совокупный доход</t>
  </si>
  <si>
    <t>40.1</t>
  </si>
  <si>
    <t xml:space="preserve">    резерв на переоценку основных средств</t>
  </si>
  <si>
    <t>40.2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</si>
  <si>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</si>
  <si>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</si>
  <si>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t>Прочие резервы</t>
  </si>
  <si>
    <t>41</t>
  </si>
  <si>
    <t>Нераспределенная прибыль (непокрытый убыток)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</si>
  <si>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</si>
  <si>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</si>
  <si>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</si>
  <si>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</si>
  <si>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</si>
  <si>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>Итого капитал</t>
  </si>
  <si>
    <t>43</t>
  </si>
  <si>
    <t>Итого капитал и обязательства (стр. 36+стр.43)</t>
  </si>
  <si>
    <t>44</t>
  </si>
  <si>
    <t>Примечание:</t>
  </si>
  <si>
    <t>Прочие активы сумма 9 469 тыс.тенге: расходы будущих периодов (услуги сейфого хран - 15, мед. страховка - 45, антивирус - 284, членск. взносы - 2 835), незавер. строит - 6290. Прочие обязательства 7 372 (опв - 1 921, со - 288, осмс - 162, прочие вознг -5 001)</t>
  </si>
  <si>
    <t xml:space="preserve">Первый руководитель (на период его отсутствия лицо, его замещающее) </t>
  </si>
  <si>
    <t>Алишев А.Б.</t>
  </si>
  <si>
    <t>Дата 04.04.2019</t>
  </si>
  <si>
    <t xml:space="preserve">Главный бухгалтер </t>
  </si>
  <si>
    <t>Казбек А.Е.</t>
  </si>
  <si>
    <t>Исполнитель</t>
  </si>
  <si>
    <t>Куатова А.Ш.</t>
  </si>
  <si>
    <t>Телефон исполнителя</t>
  </si>
  <si>
    <t>3442900 (115,113)</t>
  </si>
  <si>
    <t>3 месяца 2019 г.*</t>
  </si>
  <si>
    <t>3 месяца 2018 г.*</t>
  </si>
  <si>
    <t xml:space="preserve">Отчет о прибылях и убытках </t>
  </si>
  <si>
    <t>Наименование статей</t>
  </si>
  <si>
    <t>За период с начала текущего года (с нарастающим итогом)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</si>
  <si>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</si>
  <si>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</si>
  <si>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</si>
  <si>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</si>
  <si>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</si>
  <si>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</si>
  <si>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</si>
  <si>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</si>
  <si>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</si>
  <si>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</si>
  <si>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</si>
  <si>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</si>
  <si>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</si>
  <si>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</si>
  <si>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</si>
  <si>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</si>
  <si>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</si>
  <si>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</si>
  <si>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</si>
  <si>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</si>
  <si>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</si>
  <si>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доходы, связанные с амортизацией дисконта по ценным бумагам, учитываемым по амортизированной стоимости 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</si>
  <si>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</si>
  <si>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</si>
  <si>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</si>
  <si>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</si>
  <si>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</si>
  <si>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</si>
  <si>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</si>
  <si>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</si>
  <si>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</si>
  <si>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</si>
  <si>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</si>
  <si>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</si>
  <si>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</si>
  <si>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</si>
  <si>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</si>
  <si>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</si>
  <si>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</si>
  <si>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</si>
  <si>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</si>
  <si>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</si>
  <si>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</si>
  <si>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</si>
  <si>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</si>
  <si>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</si>
  <si>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</si>
  <si>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</si>
  <si>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</si>
  <si>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</si>
  <si>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</si>
  <si>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</si>
  <si>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</si>
  <si>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</si>
  <si>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</si>
  <si>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</si>
  <si>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</si>
  <si>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</si>
  <si>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</si>
  <si>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</si>
  <si>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</si>
  <si>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</si>
  <si>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</si>
  <si>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</si>
  <si>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</si>
  <si>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</si>
  <si>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</si>
  <si>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</si>
  <si>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</si>
  <si>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</si>
  <si>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</si>
  <si>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</si>
  <si>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</si>
  <si>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</si>
  <si>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</si>
  <si>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</si>
  <si>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</si>
  <si>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</si>
  <si>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</si>
  <si>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</si>
  <si>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</si>
  <si>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</si>
  <si>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</si>
  <si>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</si>
  <si>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</si>
  <si>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</si>
  <si>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</si>
  <si>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</si>
  <si>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</si>
  <si>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</si>
  <si>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</si>
  <si>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</si>
  <si>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</si>
  <si>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</si>
  <si>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</si>
  <si>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</si>
  <si>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</si>
  <si>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</si>
  <si>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</si>
  <si>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</si>
  <si>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</si>
  <si>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</si>
  <si>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</si>
  <si>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</si>
  <si>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</si>
  <si>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</si>
  <si>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</si>
  <si>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</si>
  <si>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</si>
  <si>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</si>
  <si>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</si>
  <si>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</si>
  <si>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</si>
  <si>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</si>
  <si>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</si>
  <si>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</si>
  <si>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</si>
  <si>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</si>
  <si>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</si>
  <si>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</si>
  <si>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</si>
  <si>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</si>
  <si>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</si>
  <si>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(строка 13-строка 28)</t>
  </si>
  <si>
    <t>Корпоративный подоходный налог</t>
  </si>
  <si>
    <t>Чистая прибыль (убыток) после уплаты корпоративного подоходного налога (строка 29-строка 30)</t>
  </si>
  <si>
    <t>Прибыль (убыток) от прекращенной деятельности</t>
  </si>
  <si>
    <t>Итого чистая прибыль (убыток) за период (строка 31+/-строка 32)</t>
  </si>
  <si>
    <t>Примечание</t>
  </si>
  <si>
    <t>Прочие доходы 6 789 тыс. тг (аренда - 122 тыс. тг, восстановление резервов по отпускам - 6 667 тыс. тг),</t>
  </si>
  <si>
    <t>Главный бухгалтер</t>
  </si>
  <si>
    <t>Оборотно-сальдовая ведомость по счету 7210 за 1 квартал 2019 г.</t>
  </si>
  <si>
    <t>Выводимые данные:</t>
  </si>
  <si>
    <t>БУ (данные бухгалтерского учета)</t>
  </si>
  <si>
    <t>Структурное подразделение</t>
  </si>
  <si>
    <t>Дебет</t>
  </si>
  <si>
    <t>Кредит</t>
  </si>
  <si>
    <t>Статьи затрат</t>
  </si>
  <si>
    <t>Головное подразделение</t>
  </si>
  <si>
    <t>&lt;...&gt;</t>
  </si>
  <si>
    <t>Cопровождение и обслуживание АИС "InvestManager"</t>
  </si>
  <si>
    <t>Kaspersky</t>
  </si>
  <si>
    <t>Агентские услуги (авиабилеты)</t>
  </si>
  <si>
    <t>Амортизация ФА</t>
  </si>
  <si>
    <t>Аудиторские услуги</t>
  </si>
  <si>
    <t>Госпошлина</t>
  </si>
  <si>
    <t>Доработка программных модулей</t>
  </si>
  <si>
    <t>Замена батарей</t>
  </si>
  <si>
    <t>заправка/восстановление картриджа</t>
  </si>
  <si>
    <t>Информационно- аналитические  услуги</t>
  </si>
  <si>
    <t>Информационно- технические  услуги</t>
  </si>
  <si>
    <t>Информационные услуги</t>
  </si>
  <si>
    <t>ИПН у источника выплаты</t>
  </si>
  <si>
    <t>Комиссия банка</t>
  </si>
  <si>
    <t>Комиссия брокера</t>
  </si>
  <si>
    <t>комиссия за ведение счета у брокера</t>
  </si>
  <si>
    <t>Комиссия за перевод</t>
  </si>
  <si>
    <t>Коммунальные услуги</t>
  </si>
  <si>
    <t>Консульские услуги (сбор)</t>
  </si>
  <si>
    <t>Консультационные услуги</t>
  </si>
  <si>
    <t>Мониторинг и техническое обслуживание средств сигнализации</t>
  </si>
  <si>
    <t>Налог на землю</t>
  </si>
  <si>
    <t>Налог на имущество</t>
  </si>
  <si>
    <t>Начисление вознаграждения СД</t>
  </si>
  <si>
    <t>Начисление зарплаты</t>
  </si>
  <si>
    <t>Начисление компенсации за неиспользованный отпуск</t>
  </si>
  <si>
    <t>НДС не принятый к зачету</t>
  </si>
  <si>
    <t>Обучение</t>
  </si>
  <si>
    <t>Отчисления ОСМС</t>
  </si>
  <si>
    <t>перевод документов</t>
  </si>
  <si>
    <t>Представительские расходы</t>
  </si>
  <si>
    <t>Разработка автоматизированной системы "Офис брокера"</t>
  </si>
  <si>
    <t>Расходы на проезд</t>
  </si>
  <si>
    <t>расходы на проживание</t>
  </si>
  <si>
    <t>расходы по коммунал.услугам(возмещение затрат)</t>
  </si>
  <si>
    <t>Расходы по присвоению рейтинга</t>
  </si>
  <si>
    <t>Расходы, не идущие на вычет</t>
  </si>
  <si>
    <t>регистрационный сбор</t>
  </si>
  <si>
    <t>сопровождение и обслуживание 1С предприятие</t>
  </si>
  <si>
    <t>Социальные отчисления</t>
  </si>
  <si>
    <t>Социальный налог</t>
  </si>
  <si>
    <t>Списание  материалов</t>
  </si>
  <si>
    <t>Страхование ОГПО</t>
  </si>
  <si>
    <t>Суточные в пределах РК</t>
  </si>
  <si>
    <t>Суточные за пределами РК</t>
  </si>
  <si>
    <t>Транспортные услуги</t>
  </si>
  <si>
    <t>Услуга на передачу доступа к онлайн-версии информационной чистемы BestProfit</t>
  </si>
  <si>
    <t>Услуги e.trade.kz</t>
  </si>
  <si>
    <t>Услуги KASE</t>
  </si>
  <si>
    <t>Услуги интернет</t>
  </si>
  <si>
    <t>Услуги курьера</t>
  </si>
  <si>
    <t>Услуги мониторнига</t>
  </si>
  <si>
    <t>Услуги нотариуса</t>
  </si>
  <si>
    <t>Услуги по разработке и автоматизации очтетности</t>
  </si>
  <si>
    <t>Услуги связи</t>
  </si>
  <si>
    <t>Услуги сейфового хранения</t>
  </si>
  <si>
    <t>Услуги ФАСТИ</t>
  </si>
  <si>
    <t>членский взнос</t>
  </si>
  <si>
    <t>Штраф</t>
  </si>
  <si>
    <t>Оборотно-сальдовая ведомость по счету 7210 за 1 квартал 2018 г.</t>
  </si>
  <si>
    <t>Абонентская плата</t>
  </si>
  <si>
    <t>Антивирус</t>
  </si>
  <si>
    <t>Выезд специалиста</t>
  </si>
  <si>
    <t>гос регистрация</t>
  </si>
  <si>
    <t>Замена барабана</t>
  </si>
  <si>
    <t>Замена запчасти</t>
  </si>
  <si>
    <t>Замена картриджа</t>
  </si>
  <si>
    <t>изготовление бланков</t>
  </si>
  <si>
    <t>Комиссия Банк ЭкспоКредит</t>
  </si>
  <si>
    <t>Комиссия БЦК</t>
  </si>
  <si>
    <t>Комиссия ККБ</t>
  </si>
  <si>
    <t>Комиссия Народного банка</t>
  </si>
  <si>
    <t>Маркетинговые услуги</t>
  </si>
  <si>
    <t>Обновление конфигурации бух-ии+управление ЦБ</t>
  </si>
  <si>
    <t>Обслуживание компьютерной техники</t>
  </si>
  <si>
    <t>Пеня по отчислениям ОСМС</t>
  </si>
  <si>
    <t>Публикации и объявления</t>
  </si>
  <si>
    <t>Регенерация картриджа</t>
  </si>
  <si>
    <t>Ремонт</t>
  </si>
  <si>
    <t>Техническое обслуживание</t>
  </si>
  <si>
    <t>Услуги оценки</t>
  </si>
  <si>
    <t>Услуги посреднические</t>
  </si>
  <si>
    <t>Услуги регистратора</t>
  </si>
  <si>
    <t>Услуги Центрального Депозитария</t>
  </si>
  <si>
    <t>Хостинг</t>
  </si>
  <si>
    <t xml:space="preserve"> </t>
  </si>
  <si>
    <t>Производные финансовые активы</t>
  </si>
  <si>
    <t xml:space="preserve">Доля меньшинства </t>
  </si>
  <si>
    <t>Восстановление / (формирование) резерва под обесценение активов, по которым начисляются проценты</t>
  </si>
  <si>
    <t xml:space="preserve">И.О. Председателя Правления                                              </t>
  </si>
  <si>
    <t>Производные финансовые обязательства</t>
  </si>
  <si>
    <t>Резерв переоценки основных средств</t>
  </si>
  <si>
    <t>Гудвил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</si>
</sst>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-* #,##0_р_._-;\-* #,##0_р_._-;_-* &quot;-&quot;??_р_._-;_-@_-"/>
    <numFmt numFmtId="176" formatCode="#,###"/>
    <numFmt numFmtId="177" formatCode="_(* #,##0_);_(* \(#,##0\);_(* &quot;-&quot;??_);_(@_)"/>
    <numFmt numFmtId="178" formatCode="0.0000"/>
    <numFmt numFmtId="179" formatCode="_(* #,##0_);_(* \(#,##0\);_(* &quot;-&quot;_);_(@_)"/>
    <numFmt numFmtId="180" formatCode="_(* #,##0_);_(* \(#,##0\);_(* \-_);_(@_)"/>
    <numFmt numFmtId="181" formatCode="#,##0.0"/>
    <numFmt numFmtId="182" formatCode="_(* #,##0.00_);_(* \(#,##0.00\);_(* \-_);_(@_)"/>
    <numFmt numFmtId="183" formatCode="#,##0.00_ ;[Red]\-#,##0.00\ "/>
    <numFmt numFmtId="184" formatCode="mm/dd/yy"/>
    <numFmt numFmtId="185" formatCode="* \(#,##0\);* #,##0_);&quot;-&quot;??_);@"/>
    <numFmt numFmtId="186" formatCode="* #,##0_);* \(#,##0\);&quot;-&quot;??_);@"/>
    <numFmt numFmtId="187" formatCode="#,##0;\-#,##0;&quot;-&quot;"/>
    <numFmt numFmtId="188" formatCode="mmm/dd"/>
    <numFmt numFmtId="189" formatCode="_(* #,##0.000_);_(* \(#,##0.000\);_(* &quot;-&quot;??_);_(@_)"/>
    <numFmt numFmtId="190" formatCode="#,##0.000"/>
    <numFmt numFmtId="191" formatCode="0.0000%"/>
    <numFmt numFmtId="192" formatCode="#,##0.00000"/>
    <numFmt numFmtId="193" formatCode="_-* #,##0.00[$€-1]_-;\-* #,##0.00[$€-1]_-;_-* &quot;-&quot;??[$€-1]_-"/>
    <numFmt numFmtId="194" formatCode="_(* #,##0.0_);_(* \(#,##0.0\);_(* \-_);_(@_)"/>
    <numFmt numFmtId="195" formatCode="_(* #,##0.000_);_(* \(#,##0.000\);_(* \-_);_(@_)"/>
    <numFmt numFmtId="196" formatCode="000"/>
    <numFmt numFmtId="197" formatCode="[=0]&quot;-&quot;;General"/>
    <numFmt numFmtId="198" formatCode="0,"/>
    <numFmt numFmtId="199" formatCode="[=-1512658]&quot;(1 513)&quot;;General"/>
    <numFmt numFmtId="200" formatCode="0.000%"/>
    <numFmt numFmtId="201" formatCode="_-* #,##0.0000_р_._-;\-* #,##0.0000_р_._-;_-* &quot;-&quot;????_р_._-;_-@_-"/>
    <numFmt numFmtId="202" formatCode="#,##0_р_."/>
    <numFmt numFmtId="203" formatCode="_-* #,##0_-;\-* #,##0_-;_-* &quot;-&quot;??_-;_-@_-"/>
    <numFmt numFmtId="204" formatCode="0.000000%"/>
    <numFmt numFmtId="205" formatCode="#,##0;\(#,##0\);&quot;-&quot;"/>
    <numFmt numFmtId="206" formatCode="_(* #,##0.0_);_(* \(#,##0.0\);_(* &quot;-&quot;??_);_(@_)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_-* #,##0.0_р_._-;\-* #,##0.0_р_._-;_-* &quot;-&quot;??_р_._-;_-@_-"/>
    <numFmt numFmtId="212" formatCode="_-* #,##0.000_р_._-;\-* #,##0.000_р_._-;_-* &quot;-&quot;??_р_._-;_-@_-"/>
    <numFmt numFmtId="213" formatCode="_-* #,##0.0000_р_._-;\-* #,##0.0000_р_._-;_-* &quot;-&quot;??_р_._-;_-@_-"/>
    <numFmt numFmtId="214" formatCode="#,##0_ ;[Red]\-#,##0\ "/>
    <numFmt numFmtId="215" formatCode="#,##0\ _₽"/>
    <numFmt numFmtId="216" formatCode="_-* #,##0\ _₽_-;\-* #,##0\ _₽_-;_-* &quot;-&quot;??\ _₽_-;_-@_-"/>
    <numFmt numFmtId="217" formatCode="[$-2]###,000_);\([$-2]###,000\)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2"/>
      <name val="Tms Rmn"/>
      <family val="0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10"/>
      <name val="Arial CYR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Times New Roman"/>
      <family val="2"/>
    </font>
    <font>
      <sz val="10"/>
      <name val="Courier"/>
      <family val="3"/>
    </font>
    <font>
      <sz val="10"/>
      <name val="Times New Roman Cyr"/>
      <family val="1"/>
    </font>
    <font>
      <sz val="9"/>
      <name val="Terminal"/>
      <family val="3"/>
    </font>
    <font>
      <sz val="10"/>
      <color indexed="8"/>
      <name val="Times New Roman"/>
      <family val="2"/>
    </font>
    <font>
      <b/>
      <u val="single"/>
      <sz val="10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9"/>
      <name val="Times New Roman"/>
      <family val="1"/>
    </font>
    <font>
      <sz val="10"/>
      <color indexed="9"/>
      <name val="Calibri"/>
      <family val="2"/>
    </font>
    <font>
      <sz val="10"/>
      <color indexed="9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4"/>
      <color indexed="8"/>
      <name val="Arial Narrow"/>
      <family val="2"/>
    </font>
    <font>
      <b/>
      <sz val="9"/>
      <color indexed="10"/>
      <name val="Arial"/>
      <family val="2"/>
    </font>
    <font>
      <b/>
      <sz val="14"/>
      <color indexed="40"/>
      <name val="Arial"/>
      <family val="2"/>
    </font>
    <font>
      <sz val="11"/>
      <name val="Calibri"/>
      <family val="2"/>
    </font>
    <font>
      <sz val="20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i/>
      <sz val="8"/>
      <color rgb="FF000000"/>
      <name val="Arial Narrow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0"/>
      <color theme="0"/>
      <name val="Calibri"/>
      <family val="2"/>
    </font>
    <font>
      <sz val="10"/>
      <color theme="0"/>
      <name val="Times New Roman"/>
      <family val="1"/>
    </font>
    <font>
      <b/>
      <sz val="14"/>
      <color rgb="FF000000"/>
      <name val="Arial"/>
      <family val="2"/>
    </font>
    <font>
      <sz val="14"/>
      <color theme="1"/>
      <name val="Calibri"/>
      <family val="2"/>
    </font>
    <font>
      <sz val="14"/>
      <color rgb="FF000000"/>
      <name val="Arial"/>
      <family val="2"/>
    </font>
    <font>
      <b/>
      <i/>
      <sz val="14"/>
      <color rgb="FF000000"/>
      <name val="Arial"/>
      <family val="2"/>
    </font>
    <font>
      <b/>
      <i/>
      <sz val="14"/>
      <color rgb="FF000000"/>
      <name val="Arial Narrow"/>
      <family val="2"/>
    </font>
    <font>
      <b/>
      <sz val="9"/>
      <color rgb="FFFF0000"/>
      <name val="Arial"/>
      <family val="2"/>
    </font>
    <font>
      <b/>
      <sz val="14"/>
      <color rgb="FF00B0F0"/>
      <name val="Arial"/>
      <family val="2"/>
    </font>
    <font>
      <sz val="20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BF9E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4ECC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/>
      <right>
        <color indexed="63"/>
      </right>
      <top/>
      <bottom style="thin"/>
    </border>
    <border>
      <left style="medium"/>
      <right style="medium"/>
      <top style="thin"/>
      <bottom style="thin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CCC085"/>
      </left>
      <right style="thin">
        <color rgb="FFCCC085"/>
      </right>
      <top style="thin">
        <color rgb="FFCCC085"/>
      </top>
      <bottom/>
    </border>
    <border>
      <left style="thin">
        <color rgb="FFCCC085"/>
      </left>
      <right style="thin">
        <color rgb="FFCCC085"/>
      </right>
      <top/>
      <bottom style="thin">
        <color rgb="FFCCC085"/>
      </bottom>
    </border>
  </borders>
  <cellStyleXfs count="252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76" fillId="28" borderId="0" applyNumberFormat="0" applyBorder="0" applyAlignment="0" applyProtection="0"/>
    <xf numFmtId="0" fontId="15" fillId="24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15" fillId="15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15" fillId="16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15" fillId="25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15" fillId="26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15" fillId="27" borderId="0" applyNumberFormat="0" applyBorder="0" applyAlignment="0" applyProtection="0"/>
    <xf numFmtId="0" fontId="7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26" fillId="3" borderId="0" applyNumberFormat="0" applyBorder="0" applyAlignment="0" applyProtection="0"/>
    <xf numFmtId="0" fontId="37" fillId="0" borderId="0" applyNumberFormat="0" applyFill="0" applyBorder="0" applyAlignment="0" applyProtection="0"/>
    <xf numFmtId="187" fontId="38" fillId="0" borderId="0" applyFill="0" applyBorder="0" applyAlignment="0">
      <protection/>
    </xf>
    <xf numFmtId="0" fontId="18" fillId="38" borderId="1" applyNumberFormat="0" applyAlignment="0" applyProtection="0"/>
    <xf numFmtId="0" fontId="18" fillId="38" borderId="1" applyNumberFormat="0" applyAlignment="0" applyProtection="0"/>
    <xf numFmtId="0" fontId="23" fillId="39" borderId="2" applyNumberFormat="0" applyAlignment="0" applyProtection="0"/>
    <xf numFmtId="174" fontId="3" fillId="0" borderId="0" applyFont="0" applyFill="0" applyBorder="0" applyAlignment="0" applyProtection="0"/>
    <xf numFmtId="0" fontId="39" fillId="0" borderId="0" applyNumberFormat="0" applyAlignment="0">
      <protection/>
    </xf>
    <xf numFmtId="185" fontId="10" fillId="0" borderId="0" applyFill="0" applyBorder="0" applyProtection="0">
      <alignment/>
    </xf>
    <xf numFmtId="185" fontId="10" fillId="0" borderId="3" applyFill="0" applyProtection="0">
      <alignment/>
    </xf>
    <xf numFmtId="185" fontId="10" fillId="0" borderId="3" applyFill="0" applyProtection="0">
      <alignment/>
    </xf>
    <xf numFmtId="185" fontId="10" fillId="0" borderId="4" applyFill="0" applyProtection="0">
      <alignment/>
    </xf>
    <xf numFmtId="186" fontId="10" fillId="0" borderId="0" applyFill="0" applyBorder="0" applyProtection="0">
      <alignment/>
    </xf>
    <xf numFmtId="186" fontId="10" fillId="0" borderId="3" applyFill="0" applyProtection="0">
      <alignment/>
    </xf>
    <xf numFmtId="186" fontId="10" fillId="0" borderId="3" applyFill="0" applyProtection="0">
      <alignment/>
    </xf>
    <xf numFmtId="186" fontId="10" fillId="0" borderId="4" applyFill="0" applyProtection="0">
      <alignment/>
    </xf>
    <xf numFmtId="0" fontId="40" fillId="0" borderId="0" applyNumberFormat="0" applyAlignment="0">
      <protection/>
    </xf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0" fillId="4" borderId="0" applyNumberFormat="0" applyBorder="0" applyAlignment="0" applyProtection="0"/>
    <xf numFmtId="38" fontId="34" fillId="38" borderId="0" applyNumberFormat="0" applyBorder="0" applyAlignment="0" applyProtection="0"/>
    <xf numFmtId="0" fontId="41" fillId="0" borderId="5" applyNumberFormat="0" applyAlignment="0" applyProtection="0"/>
    <xf numFmtId="0" fontId="41" fillId="0" borderId="6">
      <alignment horizontal="left" vertical="center"/>
      <protection/>
    </xf>
    <xf numFmtId="0" fontId="41" fillId="0" borderId="6">
      <alignment horizontal="left" vertical="center"/>
      <protection/>
    </xf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6" fillId="7" borderId="1" applyNumberFormat="0" applyAlignment="0" applyProtection="0"/>
    <xf numFmtId="10" fontId="34" fillId="40" borderId="10" applyNumberFormat="0" applyBorder="0" applyAlignment="0" applyProtection="0"/>
    <xf numFmtId="10" fontId="34" fillId="40" borderId="1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38" fontId="33" fillId="0" borderId="0">
      <alignment/>
      <protection/>
    </xf>
    <xf numFmtId="38" fontId="5" fillId="0" borderId="0">
      <alignment/>
      <protection/>
    </xf>
    <xf numFmtId="38" fontId="32" fillId="0" borderId="0">
      <alignment/>
      <protection/>
    </xf>
    <xf numFmtId="38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11" applyNumberFormat="0" applyFill="0" applyAlignment="0" applyProtection="0"/>
    <xf numFmtId="0" fontId="25" fillId="41" borderId="0" applyNumberFormat="0" applyBorder="0" applyAlignment="0" applyProtection="0"/>
    <xf numFmtId="188" fontId="42" fillId="0" borderId="0">
      <alignment/>
      <protection/>
    </xf>
    <xf numFmtId="0" fontId="3" fillId="0" borderId="0">
      <alignment/>
      <protection/>
    </xf>
    <xf numFmtId="0" fontId="12" fillId="40" borderId="12" applyNumberFormat="0" applyFont="0" applyAlignment="0" applyProtection="0"/>
    <xf numFmtId="0" fontId="12" fillId="40" borderId="12" applyNumberFormat="0" applyFont="0" applyAlignment="0" applyProtection="0"/>
    <xf numFmtId="0" fontId="17" fillId="38" borderId="13" applyNumberFormat="0" applyAlignment="0" applyProtection="0"/>
    <xf numFmtId="0" fontId="17" fillId="38" borderId="13" applyNumberFormat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184" fontId="43" fillId="0" borderId="0" applyNumberFormat="0" applyFill="0" applyBorder="0" applyAlignment="0" applyProtection="0"/>
    <xf numFmtId="0" fontId="77" fillId="0" borderId="0">
      <alignment horizontal="left" vertical="top"/>
      <protection/>
    </xf>
    <xf numFmtId="0" fontId="77" fillId="0" borderId="0">
      <alignment horizontal="left" vertical="top"/>
      <protection/>
    </xf>
    <xf numFmtId="0" fontId="77" fillId="0" borderId="0">
      <alignment horizontal="right" vertical="top"/>
      <protection/>
    </xf>
    <xf numFmtId="0" fontId="78" fillId="0" borderId="0">
      <alignment horizontal="center" vertical="top"/>
      <protection/>
    </xf>
    <xf numFmtId="0" fontId="79" fillId="0" borderId="0">
      <alignment horizontal="center" vertical="top"/>
      <protection/>
    </xf>
    <xf numFmtId="0" fontId="80" fillId="0" borderId="0">
      <alignment horizontal="left" vertical="top"/>
      <protection/>
    </xf>
    <xf numFmtId="0" fontId="79" fillId="0" borderId="0">
      <alignment horizontal="left" vertical="top"/>
      <protection/>
    </xf>
    <xf numFmtId="0" fontId="81" fillId="0" borderId="0">
      <alignment horizontal="left" vertical="top"/>
      <protection/>
    </xf>
    <xf numFmtId="0" fontId="78" fillId="0" borderId="0">
      <alignment horizontal="center" vertical="top"/>
      <protection/>
    </xf>
    <xf numFmtId="40" fontId="44" fillId="0" borderId="0" applyBorder="0">
      <alignment horizontal="right"/>
      <protection/>
    </xf>
    <xf numFmtId="0" fontId="24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76" fillId="42" borderId="0" applyNumberFormat="0" applyBorder="0" applyAlignment="0" applyProtection="0"/>
    <xf numFmtId="0" fontId="15" fillId="34" borderId="0" applyNumberFormat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15" fillId="35" borderId="0" applyNumberFormat="0" applyBorder="0" applyAlignment="0" applyProtection="0"/>
    <xf numFmtId="0" fontId="76" fillId="43" borderId="0" applyNumberFormat="0" applyBorder="0" applyAlignment="0" applyProtection="0"/>
    <xf numFmtId="0" fontId="76" fillId="44" borderId="0" applyNumberFormat="0" applyBorder="0" applyAlignment="0" applyProtection="0"/>
    <xf numFmtId="0" fontId="15" fillId="36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15" fillId="25" borderId="0" applyNumberFormat="0" applyBorder="0" applyAlignment="0" applyProtection="0"/>
    <xf numFmtId="0" fontId="76" fillId="45" borderId="0" applyNumberFormat="0" applyBorder="0" applyAlignment="0" applyProtection="0"/>
    <xf numFmtId="0" fontId="76" fillId="46" borderId="0" applyNumberFormat="0" applyBorder="0" applyAlignment="0" applyProtection="0"/>
    <xf numFmtId="0" fontId="15" fillId="26" borderId="0" applyNumberFormat="0" applyBorder="0" applyAlignment="0" applyProtection="0"/>
    <xf numFmtId="0" fontId="76" fillId="46" borderId="0" applyNumberFormat="0" applyBorder="0" applyAlignment="0" applyProtection="0"/>
    <xf numFmtId="0" fontId="76" fillId="47" borderId="0" applyNumberFormat="0" applyBorder="0" applyAlignment="0" applyProtection="0"/>
    <xf numFmtId="0" fontId="15" fillId="37" borderId="0" applyNumberFormat="0" applyBorder="0" applyAlignment="0" applyProtection="0"/>
    <xf numFmtId="0" fontId="76" fillId="47" borderId="0" applyNumberFormat="0" applyBorder="0" applyAlignment="0" applyProtection="0"/>
    <xf numFmtId="0" fontId="82" fillId="48" borderId="15" applyNumberFormat="0" applyAlignment="0" applyProtection="0"/>
    <xf numFmtId="0" fontId="82" fillId="48" borderId="15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83" fillId="49" borderId="16" applyNumberFormat="0" applyAlignment="0" applyProtection="0"/>
    <xf numFmtId="0" fontId="83" fillId="49" borderId="16" applyNumberFormat="0" applyAlignment="0" applyProtection="0"/>
    <xf numFmtId="0" fontId="17" fillId="38" borderId="13" applyNumberFormat="0" applyAlignment="0" applyProtection="0"/>
    <xf numFmtId="0" fontId="17" fillId="38" borderId="13" applyNumberFormat="0" applyAlignment="0" applyProtection="0"/>
    <xf numFmtId="0" fontId="17" fillId="38" borderId="13" applyNumberFormat="0" applyAlignment="0" applyProtection="0"/>
    <xf numFmtId="0" fontId="17" fillId="38" borderId="13" applyNumberFormat="0" applyAlignment="0" applyProtection="0"/>
    <xf numFmtId="0" fontId="84" fillId="49" borderId="15" applyNumberFormat="0" applyAlignment="0" applyProtection="0"/>
    <xf numFmtId="0" fontId="84" fillId="49" borderId="15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9" fillId="0" borderId="20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89" fillId="0" borderId="20" applyNumberFormat="0" applyFill="0" applyAlignment="0" applyProtection="0"/>
    <xf numFmtId="0" fontId="22" fillId="0" borderId="14" applyNumberFormat="0" applyFill="0" applyAlignment="0" applyProtection="0"/>
    <xf numFmtId="0" fontId="90" fillId="50" borderId="21" applyNumberFormat="0" applyAlignment="0" applyProtection="0"/>
    <xf numFmtId="0" fontId="23" fillId="39" borderId="2" applyNumberFormat="0" applyAlignment="0" applyProtection="0"/>
    <xf numFmtId="0" fontId="90" fillId="50" borderId="21" applyNumberFormat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9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4" fillId="0" borderId="0">
      <alignment horizontal="left"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39" fontId="48" fillId="0" borderId="0">
      <alignment/>
      <protection/>
    </xf>
    <xf numFmtId="39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39" fontId="48" fillId="0" borderId="0">
      <alignment/>
      <protection/>
    </xf>
    <xf numFmtId="0" fontId="94" fillId="0" borderId="0" applyNumberFormat="0" applyFill="0" applyBorder="0" applyAlignment="0" applyProtection="0"/>
    <xf numFmtId="0" fontId="95" fillId="52" borderId="0" applyNumberFormat="0" applyBorder="0" applyAlignment="0" applyProtection="0"/>
    <xf numFmtId="0" fontId="26" fillId="3" borderId="0" applyNumberFormat="0" applyBorder="0" applyAlignment="0" applyProtection="0"/>
    <xf numFmtId="0" fontId="95" fillId="52" borderId="0" applyNumberFormat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6" fillId="40" borderId="1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53" borderId="22" applyNumberFormat="0" applyFont="0" applyAlignment="0" applyProtection="0"/>
    <xf numFmtId="0" fontId="6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6" fillId="40" borderId="12" applyNumberFormat="0" applyFont="0" applyAlignment="0" applyProtection="0"/>
    <xf numFmtId="0" fontId="6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9" fontId="3" fillId="0" borderId="0">
      <alignment/>
      <protection/>
    </xf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4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47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2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5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99" fillId="54" borderId="0" applyNumberFormat="0" applyBorder="0" applyAlignment="0" applyProtection="0"/>
    <xf numFmtId="0" fontId="30" fillId="4" borderId="0" applyNumberFormat="0" applyBorder="0" applyAlignment="0" applyProtection="0"/>
    <xf numFmtId="0" fontId="99" fillId="54" borderId="0" applyNumberForma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</cellStyleXfs>
  <cellXfs count="23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 wrapText="1"/>
    </xf>
    <xf numFmtId="3" fontId="2" fillId="0" borderId="25" xfId="0" applyNumberFormat="1" applyFont="1" applyFill="1" applyBorder="1" applyAlignment="1">
      <alignment/>
    </xf>
    <xf numFmtId="0" fontId="4" fillId="0" borderId="26" xfId="0" applyFont="1" applyBorder="1" applyAlignment="1">
      <alignment wrapText="1"/>
    </xf>
    <xf numFmtId="0" fontId="12" fillId="0" borderId="0" xfId="0" applyFont="1" applyAlignment="1">
      <alignment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 wrapText="1"/>
    </xf>
    <xf numFmtId="3" fontId="2" fillId="0" borderId="26" xfId="0" applyNumberFormat="1" applyFont="1" applyFill="1" applyBorder="1" applyAlignment="1">
      <alignment/>
    </xf>
    <xf numFmtId="0" fontId="2" fillId="0" borderId="27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13" fillId="0" borderId="24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2" fillId="0" borderId="24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179" fontId="4" fillId="0" borderId="0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28" xfId="0" applyFont="1" applyBorder="1" applyAlignment="1">
      <alignment wrapText="1"/>
    </xf>
    <xf numFmtId="179" fontId="4" fillId="0" borderId="0" xfId="0" applyNumberFormat="1" applyFont="1" applyFill="1" applyBorder="1" applyAlignment="1">
      <alignment horizontal="left" vertical="center" wrapText="1"/>
    </xf>
    <xf numFmtId="179" fontId="4" fillId="0" borderId="0" xfId="0" applyNumberFormat="1" applyFont="1" applyFill="1" applyAlignment="1">
      <alignment horizontal="left" vertical="top"/>
    </xf>
    <xf numFmtId="0" fontId="2" fillId="0" borderId="29" xfId="0" applyFont="1" applyBorder="1" applyAlignment="1">
      <alignment wrapText="1"/>
    </xf>
    <xf numFmtId="0" fontId="2" fillId="55" borderId="29" xfId="0" applyFont="1" applyFill="1" applyBorder="1" applyAlignment="1">
      <alignment wrapText="1"/>
    </xf>
    <xf numFmtId="0" fontId="2" fillId="0" borderId="29" xfId="0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4" fillId="0" borderId="5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4" fillId="0" borderId="3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4" fillId="0" borderId="31" xfId="0" applyFont="1" applyFill="1" applyBorder="1" applyAlignment="1">
      <alignment wrapText="1"/>
    </xf>
    <xf numFmtId="0" fontId="13" fillId="0" borderId="6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79" fontId="4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7" fontId="4" fillId="0" borderId="26" xfId="559" applyNumberFormat="1" applyFont="1" applyFill="1" applyBorder="1" applyAlignment="1">
      <alignment vertical="center" wrapText="1"/>
    </xf>
    <xf numFmtId="177" fontId="4" fillId="0" borderId="26" xfId="559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horizontal="right" wrapText="1"/>
    </xf>
    <xf numFmtId="177" fontId="4" fillId="0" borderId="26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177" fontId="4" fillId="0" borderId="29" xfId="0" applyNumberFormat="1" applyFont="1" applyFill="1" applyBorder="1" applyAlignment="1">
      <alignment wrapText="1"/>
    </xf>
    <xf numFmtId="0" fontId="100" fillId="0" borderId="0" xfId="0" applyFont="1" applyAlignment="1">
      <alignment/>
    </xf>
    <xf numFmtId="0" fontId="76" fillId="0" borderId="0" xfId="0" applyFont="1" applyAlignment="1">
      <alignment/>
    </xf>
    <xf numFmtId="0" fontId="100" fillId="0" borderId="0" xfId="0" applyFont="1" applyFill="1" applyAlignment="1">
      <alignment/>
    </xf>
    <xf numFmtId="176" fontId="100" fillId="0" borderId="0" xfId="0" applyNumberFormat="1" applyFont="1" applyFill="1" applyAlignment="1">
      <alignment/>
    </xf>
    <xf numFmtId="0" fontId="76" fillId="0" borderId="0" xfId="0" applyFont="1" applyFill="1" applyAlignment="1">
      <alignment/>
    </xf>
    <xf numFmtId="0" fontId="101" fillId="0" borderId="0" xfId="0" applyFont="1" applyFill="1" applyAlignment="1">
      <alignment/>
    </xf>
    <xf numFmtId="176" fontId="102" fillId="0" borderId="0" xfId="0" applyNumberFormat="1" applyFont="1" applyFill="1" applyAlignment="1">
      <alignment/>
    </xf>
    <xf numFmtId="177" fontId="100" fillId="0" borderId="0" xfId="0" applyNumberFormat="1" applyFont="1" applyAlignment="1">
      <alignment/>
    </xf>
    <xf numFmtId="176" fontId="100" fillId="0" borderId="0" xfId="0" applyNumberFormat="1" applyFont="1" applyAlignment="1">
      <alignment/>
    </xf>
    <xf numFmtId="177" fontId="2" fillId="0" borderId="29" xfId="0" applyNumberFormat="1" applyFont="1" applyFill="1" applyBorder="1" applyAlignment="1">
      <alignment vertical="center" wrapText="1"/>
    </xf>
    <xf numFmtId="177" fontId="2" fillId="0" borderId="32" xfId="0" applyNumberFormat="1" applyFont="1" applyFill="1" applyBorder="1" applyAlignment="1">
      <alignment vertical="center" wrapText="1"/>
    </xf>
    <xf numFmtId="0" fontId="4" fillId="0" borderId="28" xfId="0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0" fontId="103" fillId="0" borderId="33" xfId="219" applyFont="1" applyBorder="1" applyAlignment="1" quotePrefix="1">
      <alignment horizontal="center" vertical="top" wrapText="1"/>
      <protection/>
    </xf>
    <xf numFmtId="0" fontId="104" fillId="0" borderId="0" xfId="0" applyFont="1" applyAlignment="1">
      <alignment wrapText="1"/>
    </xf>
    <xf numFmtId="0" fontId="105" fillId="0" borderId="0" xfId="216" applyFont="1" applyAlignment="1" quotePrefix="1">
      <alignment horizontal="left" vertical="top" wrapText="1"/>
      <protection/>
    </xf>
    <xf numFmtId="0" fontId="103" fillId="0" borderId="34" xfId="219" applyFont="1" applyBorder="1" applyAlignment="1" quotePrefix="1">
      <alignment horizontal="center" vertical="top" wrapText="1"/>
      <protection/>
    </xf>
    <xf numFmtId="0" fontId="106" fillId="0" borderId="33" xfId="220" applyFont="1" applyBorder="1" applyAlignment="1" quotePrefix="1">
      <alignment horizontal="left" vertical="top" wrapText="1"/>
      <protection/>
    </xf>
    <xf numFmtId="0" fontId="105" fillId="0" borderId="33" xfId="215" applyFont="1" applyBorder="1" applyAlignment="1" quotePrefix="1">
      <alignment horizontal="left" vertical="top" wrapText="1"/>
      <protection/>
    </xf>
    <xf numFmtId="0" fontId="105" fillId="0" borderId="35" xfId="215" applyFont="1" applyBorder="1" applyAlignment="1" quotePrefix="1">
      <alignment horizontal="left" vertical="top" wrapText="1"/>
      <protection/>
    </xf>
    <xf numFmtId="0" fontId="103" fillId="0" borderId="36" xfId="219" applyFont="1" applyBorder="1" applyAlignment="1" quotePrefix="1">
      <alignment horizontal="center" vertical="top" wrapText="1"/>
      <protection/>
    </xf>
    <xf numFmtId="0" fontId="103" fillId="0" borderId="37" xfId="221" applyFont="1" applyBorder="1" applyAlignment="1" quotePrefix="1">
      <alignment horizontal="left" vertical="top" wrapText="1"/>
      <protection/>
    </xf>
    <xf numFmtId="0" fontId="105" fillId="0" borderId="37" xfId="215" applyFont="1" applyBorder="1" applyAlignment="1" quotePrefix="1">
      <alignment horizontal="left" vertical="top" wrapText="1"/>
      <protection/>
    </xf>
    <xf numFmtId="0" fontId="103" fillId="0" borderId="38" xfId="219" applyFont="1" applyBorder="1" applyAlignment="1" quotePrefix="1">
      <alignment horizontal="center" vertical="top" wrapText="1"/>
      <protection/>
    </xf>
    <xf numFmtId="0" fontId="103" fillId="0" borderId="39" xfId="219" applyFont="1" applyBorder="1" applyAlignment="1" quotePrefix="1">
      <alignment horizontal="center" vertical="top" wrapText="1"/>
      <protection/>
    </xf>
    <xf numFmtId="0" fontId="106" fillId="0" borderId="37" xfId="220" applyFont="1" applyBorder="1" applyAlignment="1" quotePrefix="1">
      <alignment horizontal="left" vertical="top" wrapText="1"/>
      <protection/>
    </xf>
    <xf numFmtId="0" fontId="105" fillId="0" borderId="40" xfId="215" applyFont="1" applyBorder="1" applyAlignment="1" quotePrefix="1">
      <alignment horizontal="left" vertical="top" wrapText="1"/>
      <protection/>
    </xf>
    <xf numFmtId="0" fontId="103" fillId="0" borderId="40" xfId="221" applyFont="1" applyBorder="1" applyAlignment="1" quotePrefix="1">
      <alignment horizontal="left" vertical="top" wrapText="1"/>
      <protection/>
    </xf>
    <xf numFmtId="0" fontId="103" fillId="0" borderId="41" xfId="219" applyFont="1" applyBorder="1" applyAlignment="1" quotePrefix="1">
      <alignment horizontal="center" vertical="top" wrapText="1"/>
      <protection/>
    </xf>
    <xf numFmtId="0" fontId="106" fillId="0" borderId="40" xfId="220" applyFont="1" applyBorder="1" applyAlignment="1" quotePrefix="1">
      <alignment horizontal="left" vertical="top" wrapText="1"/>
      <protection/>
    </xf>
    <xf numFmtId="0" fontId="107" fillId="0" borderId="40" xfId="222" applyFont="1" applyBorder="1" applyAlignment="1" quotePrefix="1">
      <alignment horizontal="left" vertical="top" wrapText="1"/>
      <protection/>
    </xf>
    <xf numFmtId="0" fontId="105" fillId="0" borderId="42" xfId="215" applyFont="1" applyBorder="1" applyAlignment="1" quotePrefix="1">
      <alignment horizontal="left" vertical="top" wrapText="1"/>
      <protection/>
    </xf>
    <xf numFmtId="0" fontId="103" fillId="0" borderId="43" xfId="219" applyFont="1" applyBorder="1" applyAlignment="1" quotePrefix="1">
      <alignment horizontal="center" vertical="top" wrapText="1"/>
      <protection/>
    </xf>
    <xf numFmtId="0" fontId="105" fillId="0" borderId="13" xfId="215" applyFont="1" applyBorder="1" applyAlignment="1" quotePrefix="1">
      <alignment horizontal="left" vertical="top" wrapText="1"/>
      <protection/>
    </xf>
    <xf numFmtId="0" fontId="103" fillId="0" borderId="44" xfId="219" applyFont="1" applyBorder="1" applyAlignment="1" quotePrefix="1">
      <alignment horizontal="center" vertical="top" wrapText="1"/>
      <protection/>
    </xf>
    <xf numFmtId="0" fontId="103" fillId="0" borderId="13" xfId="219" applyFont="1" applyBorder="1" applyAlignment="1" quotePrefix="1">
      <alignment horizontal="center" vertical="top" wrapText="1"/>
      <protection/>
    </xf>
    <xf numFmtId="0" fontId="103" fillId="0" borderId="13" xfId="221" applyFont="1" applyBorder="1" applyAlignment="1" quotePrefix="1">
      <alignment horizontal="left" vertical="top" wrapText="1"/>
      <protection/>
    </xf>
    <xf numFmtId="0" fontId="106" fillId="0" borderId="13" xfId="220" applyFont="1" applyBorder="1" applyAlignment="1" quotePrefix="1">
      <alignment horizontal="left" vertical="top" wrapText="1"/>
      <protection/>
    </xf>
    <xf numFmtId="3" fontId="104" fillId="0" borderId="0" xfId="0" applyNumberFormat="1" applyFont="1" applyAlignment="1">
      <alignment wrapText="1"/>
    </xf>
    <xf numFmtId="3" fontId="105" fillId="0" borderId="0" xfId="216" applyNumberFormat="1" applyFont="1" applyAlignment="1" quotePrefix="1">
      <alignment horizontal="left" vertical="top" wrapText="1"/>
      <protection/>
    </xf>
    <xf numFmtId="3" fontId="103" fillId="0" borderId="33" xfId="219" applyNumberFormat="1" applyFont="1" applyBorder="1" applyAlignment="1" quotePrefix="1">
      <alignment horizontal="center" vertical="top" wrapText="1"/>
      <protection/>
    </xf>
    <xf numFmtId="3" fontId="103" fillId="0" borderId="45" xfId="219" applyNumberFormat="1" applyFont="1" applyBorder="1" applyAlignment="1" quotePrefix="1">
      <alignment horizontal="center" vertical="top" wrapText="1"/>
      <protection/>
    </xf>
    <xf numFmtId="3" fontId="103" fillId="0" borderId="33" xfId="221" applyNumberFormat="1" applyFont="1" applyBorder="1" applyAlignment="1" quotePrefix="1">
      <alignment horizontal="left" vertical="top" wrapText="1"/>
      <protection/>
    </xf>
    <xf numFmtId="3" fontId="103" fillId="0" borderId="45" xfId="221" applyNumberFormat="1" applyFont="1" applyBorder="1" applyAlignment="1" quotePrefix="1">
      <alignment horizontal="left" vertical="top" wrapText="1"/>
      <protection/>
    </xf>
    <xf numFmtId="3" fontId="105" fillId="0" borderId="33" xfId="217" applyNumberFormat="1" applyFont="1" applyBorder="1" applyAlignment="1">
      <alignment horizontal="right" vertical="top" wrapText="1"/>
      <protection/>
    </xf>
    <xf numFmtId="3" fontId="105" fillId="0" borderId="45" xfId="217" applyNumberFormat="1" applyFont="1" applyBorder="1" applyAlignment="1">
      <alignment horizontal="right" vertical="top" wrapText="1"/>
      <protection/>
    </xf>
    <xf numFmtId="3" fontId="105" fillId="56" borderId="33" xfId="217" applyNumberFormat="1" applyFont="1" applyFill="1" applyBorder="1" applyAlignment="1">
      <alignment horizontal="right" vertical="top" wrapText="1"/>
      <protection/>
    </xf>
    <xf numFmtId="3" fontId="105" fillId="56" borderId="45" xfId="217" applyNumberFormat="1" applyFont="1" applyFill="1" applyBorder="1" applyAlignment="1">
      <alignment horizontal="right" vertical="top" wrapText="1"/>
      <protection/>
    </xf>
    <xf numFmtId="3" fontId="105" fillId="56" borderId="35" xfId="217" applyNumberFormat="1" applyFont="1" applyFill="1" applyBorder="1" applyAlignment="1">
      <alignment horizontal="right" vertical="top" wrapText="1"/>
      <protection/>
    </xf>
    <xf numFmtId="3" fontId="105" fillId="56" borderId="46" xfId="217" applyNumberFormat="1" applyFont="1" applyFill="1" applyBorder="1" applyAlignment="1">
      <alignment horizontal="right" vertical="top" wrapText="1"/>
      <protection/>
    </xf>
    <xf numFmtId="3" fontId="103" fillId="0" borderId="37" xfId="221" applyNumberFormat="1" applyFont="1" applyBorder="1" applyAlignment="1" quotePrefix="1">
      <alignment horizontal="left" vertical="top" wrapText="1"/>
      <protection/>
    </xf>
    <xf numFmtId="3" fontId="103" fillId="0" borderId="47" xfId="221" applyNumberFormat="1" applyFont="1" applyBorder="1" applyAlignment="1" quotePrefix="1">
      <alignment horizontal="left" vertical="top" wrapText="1"/>
      <protection/>
    </xf>
    <xf numFmtId="3" fontId="105" fillId="0" borderId="37" xfId="217" applyNumberFormat="1" applyFont="1" applyBorder="1" applyAlignment="1">
      <alignment horizontal="right" vertical="top" wrapText="1"/>
      <protection/>
    </xf>
    <xf numFmtId="3" fontId="105" fillId="0" borderId="48" xfId="217" applyNumberFormat="1" applyFont="1" applyBorder="1" applyAlignment="1">
      <alignment horizontal="right" vertical="top" wrapText="1"/>
      <protection/>
    </xf>
    <xf numFmtId="3" fontId="103" fillId="0" borderId="48" xfId="221" applyNumberFormat="1" applyFont="1" applyBorder="1" applyAlignment="1" quotePrefix="1">
      <alignment horizontal="left" vertical="top" wrapText="1"/>
      <protection/>
    </xf>
    <xf numFmtId="3" fontId="105" fillId="56" borderId="37" xfId="217" applyNumberFormat="1" applyFont="1" applyFill="1" applyBorder="1" applyAlignment="1">
      <alignment horizontal="right" vertical="top" wrapText="1"/>
      <protection/>
    </xf>
    <xf numFmtId="3" fontId="105" fillId="56" borderId="48" xfId="217" applyNumberFormat="1" applyFont="1" applyFill="1" applyBorder="1" applyAlignment="1">
      <alignment horizontal="right" vertical="top" wrapText="1"/>
      <protection/>
    </xf>
    <xf numFmtId="3" fontId="105" fillId="0" borderId="40" xfId="217" applyNumberFormat="1" applyFont="1" applyBorder="1" applyAlignment="1">
      <alignment horizontal="right" vertical="top" wrapText="1"/>
      <protection/>
    </xf>
    <xf numFmtId="3" fontId="103" fillId="0" borderId="40" xfId="221" applyNumberFormat="1" applyFont="1" applyBorder="1" applyAlignment="1" quotePrefix="1">
      <alignment horizontal="left" vertical="top" wrapText="1"/>
      <protection/>
    </xf>
    <xf numFmtId="3" fontId="103" fillId="0" borderId="49" xfId="221" applyNumberFormat="1" applyFont="1" applyBorder="1" applyAlignment="1" quotePrefix="1">
      <alignment horizontal="left" vertical="top" wrapText="1"/>
      <protection/>
    </xf>
    <xf numFmtId="3" fontId="105" fillId="0" borderId="42" xfId="217" applyNumberFormat="1" applyFont="1" applyBorder="1" applyAlignment="1">
      <alignment horizontal="right" vertical="top" wrapText="1"/>
      <protection/>
    </xf>
    <xf numFmtId="3" fontId="105" fillId="0" borderId="50" xfId="217" applyNumberFormat="1" applyFont="1" applyBorder="1" applyAlignment="1">
      <alignment horizontal="right" vertical="top" wrapText="1"/>
      <protection/>
    </xf>
    <xf numFmtId="3" fontId="105" fillId="0" borderId="13" xfId="217" applyNumberFormat="1" applyFont="1" applyBorder="1" applyAlignment="1">
      <alignment horizontal="right" vertical="top" wrapText="1"/>
      <protection/>
    </xf>
    <xf numFmtId="3" fontId="103" fillId="0" borderId="13" xfId="221" applyNumberFormat="1" applyFont="1" applyBorder="1" applyAlignment="1" quotePrefix="1">
      <alignment horizontal="left" vertical="top" wrapText="1"/>
      <protection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0" fillId="0" borderId="51" xfId="0" applyNumberFormat="1" applyFill="1" applyBorder="1" applyAlignment="1">
      <alignment/>
    </xf>
    <xf numFmtId="3" fontId="2" fillId="0" borderId="52" xfId="0" applyNumberFormat="1" applyFont="1" applyFill="1" applyBorder="1" applyAlignment="1">
      <alignment horizontal="right" wrapText="1" indent="1"/>
    </xf>
    <xf numFmtId="3" fontId="4" fillId="0" borderId="26" xfId="0" applyNumberFormat="1" applyFont="1" applyFill="1" applyBorder="1" applyAlignment="1">
      <alignment horizontal="right" wrapText="1" indent="1"/>
    </xf>
    <xf numFmtId="3" fontId="9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105" fillId="57" borderId="37" xfId="217" applyNumberFormat="1" applyFont="1" applyFill="1" applyBorder="1" applyAlignment="1">
      <alignment horizontal="right" vertical="top" wrapText="1"/>
      <protection/>
    </xf>
    <xf numFmtId="3" fontId="105" fillId="57" borderId="48" xfId="217" applyNumberFormat="1" applyFont="1" applyFill="1" applyBorder="1" applyAlignment="1">
      <alignment horizontal="right" vertical="top" wrapText="1"/>
      <protection/>
    </xf>
    <xf numFmtId="3" fontId="105" fillId="57" borderId="40" xfId="217" applyNumberFormat="1" applyFont="1" applyFill="1" applyBorder="1" applyAlignment="1">
      <alignment horizontal="right" vertical="top" wrapText="1"/>
      <protection/>
    </xf>
    <xf numFmtId="0" fontId="2" fillId="0" borderId="53" xfId="0" applyFont="1" applyBorder="1" applyAlignment="1">
      <alignment wrapText="1"/>
    </xf>
    <xf numFmtId="0" fontId="4" fillId="0" borderId="53" xfId="0" applyFont="1" applyBorder="1" applyAlignment="1">
      <alignment wrapText="1"/>
    </xf>
    <xf numFmtId="0" fontId="2" fillId="0" borderId="54" xfId="0" applyFont="1" applyFill="1" applyBorder="1" applyAlignment="1">
      <alignment wrapText="1"/>
    </xf>
    <xf numFmtId="49" fontId="2" fillId="0" borderId="54" xfId="0" applyNumberFormat="1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55" xfId="0" applyFont="1" applyFill="1" applyBorder="1" applyAlignment="1">
      <alignment wrapText="1"/>
    </xf>
    <xf numFmtId="0" fontId="4" fillId="0" borderId="56" xfId="0" applyFont="1" applyFill="1" applyBorder="1" applyAlignment="1">
      <alignment wrapText="1"/>
    </xf>
    <xf numFmtId="0" fontId="4" fillId="0" borderId="56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2" fillId="0" borderId="57" xfId="0" applyFont="1" applyBorder="1" applyAlignment="1">
      <alignment wrapText="1"/>
    </xf>
    <xf numFmtId="3" fontId="4" fillId="0" borderId="0" xfId="0" applyNumberFormat="1" applyFont="1" applyFill="1" applyBorder="1" applyAlignment="1">
      <alignment vertical="center" wrapText="1"/>
    </xf>
    <xf numFmtId="0" fontId="103" fillId="0" borderId="58" xfId="218" applyFont="1" applyBorder="1" applyAlignment="1" quotePrefix="1">
      <alignment horizontal="center" vertical="top" wrapText="1"/>
      <protection/>
    </xf>
    <xf numFmtId="0" fontId="103" fillId="0" borderId="10" xfId="218" applyFont="1" applyBorder="1" applyAlignment="1" quotePrefix="1">
      <alignment horizontal="center" vertical="top" wrapText="1"/>
      <protection/>
    </xf>
    <xf numFmtId="0" fontId="103" fillId="0" borderId="58" xfId="219" applyFont="1" applyBorder="1" applyAlignment="1" quotePrefix="1">
      <alignment horizontal="left" vertical="top" wrapText="1"/>
      <protection/>
    </xf>
    <xf numFmtId="0" fontId="103" fillId="0" borderId="10" xfId="221" applyFont="1" applyBorder="1" applyAlignment="1" quotePrefix="1">
      <alignment horizontal="center" vertical="top" wrapText="1"/>
      <protection/>
    </xf>
    <xf numFmtId="0" fontId="106" fillId="0" borderId="58" xfId="220" applyFont="1" applyBorder="1" applyAlignment="1" quotePrefix="1">
      <alignment horizontal="left" vertical="top" wrapText="1"/>
      <protection/>
    </xf>
    <xf numFmtId="0" fontId="105" fillId="0" borderId="58" xfId="217" applyFont="1" applyBorder="1" applyAlignment="1" quotePrefix="1">
      <alignment horizontal="left" vertical="top" wrapText="1"/>
      <protection/>
    </xf>
    <xf numFmtId="0" fontId="105" fillId="0" borderId="59" xfId="217" applyFont="1" applyBorder="1" applyAlignment="1" quotePrefix="1">
      <alignment horizontal="left" vertical="top" wrapText="1"/>
      <protection/>
    </xf>
    <xf numFmtId="0" fontId="105" fillId="0" borderId="60" xfId="217" applyFont="1" applyBorder="1" applyAlignment="1" quotePrefix="1">
      <alignment horizontal="left" vertical="top" wrapText="1"/>
      <protection/>
    </xf>
    <xf numFmtId="0" fontId="106" fillId="0" borderId="60" xfId="220" applyFont="1" applyBorder="1" applyAlignment="1" quotePrefix="1">
      <alignment horizontal="left" vertical="top" wrapText="1"/>
      <protection/>
    </xf>
    <xf numFmtId="0" fontId="107" fillId="0" borderId="60" xfId="222" applyFont="1" applyBorder="1" applyAlignment="1" quotePrefix="1">
      <alignment horizontal="left" vertical="top" wrapText="1"/>
      <protection/>
    </xf>
    <xf numFmtId="0" fontId="107" fillId="0" borderId="58" xfId="222" applyFont="1" applyBorder="1" applyAlignment="1" quotePrefix="1">
      <alignment horizontal="left" vertical="top" wrapText="1"/>
      <protection/>
    </xf>
    <xf numFmtId="0" fontId="105" fillId="0" borderId="61" xfId="217" applyFont="1" applyBorder="1" applyAlignment="1" quotePrefix="1">
      <alignment horizontal="left" vertical="top" wrapText="1"/>
      <protection/>
    </xf>
    <xf numFmtId="0" fontId="107" fillId="0" borderId="39" xfId="222" applyFont="1" applyBorder="1" applyAlignment="1" quotePrefix="1">
      <alignment horizontal="left" vertical="top" wrapText="1"/>
      <protection/>
    </xf>
    <xf numFmtId="3" fontId="103" fillId="0" borderId="10" xfId="218" applyNumberFormat="1" applyFont="1" applyBorder="1" applyAlignment="1" quotePrefix="1">
      <alignment horizontal="center" vertical="top" wrapText="1"/>
      <protection/>
    </xf>
    <xf numFmtId="3" fontId="105" fillId="0" borderId="10" xfId="215" applyNumberFormat="1" applyFont="1" applyBorder="1" applyAlignment="1">
      <alignment horizontal="right" vertical="top" wrapText="1"/>
      <protection/>
    </xf>
    <xf numFmtId="3" fontId="107" fillId="0" borderId="10" xfId="222" applyNumberFormat="1" applyFont="1" applyBorder="1" applyAlignment="1" quotePrefix="1">
      <alignment horizontal="left" vertical="top" wrapText="1"/>
      <protection/>
    </xf>
    <xf numFmtId="0" fontId="103" fillId="0" borderId="60" xfId="217" applyFont="1" applyBorder="1" applyAlignment="1" quotePrefix="1">
      <alignment horizontal="left" vertical="top" wrapText="1"/>
      <protection/>
    </xf>
    <xf numFmtId="3" fontId="105" fillId="56" borderId="10" xfId="215" applyNumberFormat="1" applyFont="1" applyFill="1" applyBorder="1" applyAlignment="1">
      <alignment horizontal="right" vertical="top" wrapText="1"/>
      <protection/>
    </xf>
    <xf numFmtId="3" fontId="105" fillId="57" borderId="10" xfId="215" applyNumberFormat="1" applyFont="1" applyFill="1" applyBorder="1" applyAlignment="1">
      <alignment horizontal="right" vertical="top" wrapText="1"/>
      <protection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 applyAlignment="1">
      <alignment horizontal="left"/>
    </xf>
    <xf numFmtId="0" fontId="53" fillId="58" borderId="62" xfId="0" applyFont="1" applyFill="1" applyBorder="1" applyAlignment="1">
      <alignment horizontal="right" vertical="top" wrapText="1"/>
    </xf>
    <xf numFmtId="4" fontId="53" fillId="58" borderId="62" xfId="0" applyNumberFormat="1" applyFont="1" applyFill="1" applyBorder="1" applyAlignment="1">
      <alignment horizontal="right" vertical="top" wrapText="1"/>
    </xf>
    <xf numFmtId="0" fontId="6" fillId="0" borderId="62" xfId="0" applyFont="1" applyBorder="1" applyAlignment="1">
      <alignment horizontal="right" vertical="top" wrapText="1"/>
    </xf>
    <xf numFmtId="4" fontId="6" fillId="0" borderId="62" xfId="0" applyNumberFormat="1" applyFont="1" applyBorder="1" applyAlignment="1">
      <alignment horizontal="right" vertical="top" wrapText="1"/>
    </xf>
    <xf numFmtId="0" fontId="54" fillId="0" borderId="62" xfId="0" applyFont="1" applyBorder="1" applyAlignment="1">
      <alignment horizontal="right" vertical="top" wrapText="1"/>
    </xf>
    <xf numFmtId="4" fontId="54" fillId="0" borderId="62" xfId="0" applyNumberFormat="1" applyFont="1" applyBorder="1" applyAlignment="1">
      <alignment horizontal="right" vertical="top" wrapText="1"/>
    </xf>
    <xf numFmtId="2" fontId="54" fillId="0" borderId="62" xfId="0" applyNumberFormat="1" applyFont="1" applyBorder="1" applyAlignment="1">
      <alignment horizontal="right" vertical="top" wrapText="1"/>
    </xf>
    <xf numFmtId="4" fontId="108" fillId="0" borderId="62" xfId="0" applyNumberFormat="1" applyFont="1" applyBorder="1" applyAlignment="1">
      <alignment horizontal="right" vertical="top" wrapText="1"/>
    </xf>
    <xf numFmtId="0" fontId="54" fillId="57" borderId="62" xfId="0" applyFont="1" applyFill="1" applyBorder="1" applyAlignment="1">
      <alignment horizontal="right" vertical="top" wrapText="1"/>
    </xf>
    <xf numFmtId="4" fontId="54" fillId="57" borderId="62" xfId="0" applyNumberFormat="1" applyFont="1" applyFill="1" applyBorder="1" applyAlignment="1">
      <alignment horizontal="right" vertical="top" wrapText="1"/>
    </xf>
    <xf numFmtId="3" fontId="103" fillId="0" borderId="10" xfId="215" applyNumberFormat="1" applyFont="1" applyBorder="1" applyAlignment="1">
      <alignment horizontal="right" vertical="top" wrapText="1"/>
      <protection/>
    </xf>
    <xf numFmtId="3" fontId="9" fillId="0" borderId="0" xfId="0" applyNumberFormat="1" applyFont="1" applyFill="1" applyAlignment="1">
      <alignment/>
    </xf>
    <xf numFmtId="3" fontId="109" fillId="0" borderId="10" xfId="215" applyNumberFormat="1" applyFont="1" applyBorder="1" applyAlignment="1">
      <alignment horizontal="right" vertical="top" wrapText="1"/>
      <protection/>
    </xf>
    <xf numFmtId="3" fontId="73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0" fontId="4" fillId="0" borderId="26" xfId="0" applyFont="1" applyBorder="1" applyAlignment="1">
      <alignment horizontal="center" wrapText="1"/>
    </xf>
    <xf numFmtId="177" fontId="4" fillId="0" borderId="26" xfId="1081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177" fontId="2" fillId="0" borderId="29" xfId="1242" applyNumberFormat="1" applyFont="1" applyFill="1" applyBorder="1" applyAlignment="1">
      <alignment vertical="center" wrapText="1"/>
    </xf>
    <xf numFmtId="177" fontId="2" fillId="0" borderId="32" xfId="1242" applyNumberFormat="1" applyFont="1" applyFill="1" applyBorder="1" applyAlignment="1">
      <alignment vertical="center" wrapText="1"/>
    </xf>
    <xf numFmtId="177" fontId="4" fillId="0" borderId="29" xfId="559" applyNumberFormat="1" applyFont="1" applyFill="1" applyBorder="1" applyAlignment="1">
      <alignment vertical="center" wrapText="1"/>
    </xf>
    <xf numFmtId="177" fontId="2" fillId="0" borderId="0" xfId="559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63" xfId="0" applyNumberFormat="1" applyFont="1" applyFill="1" applyBorder="1" applyAlignment="1">
      <alignment vertical="center" wrapText="1"/>
    </xf>
    <xf numFmtId="177" fontId="2" fillId="0" borderId="6" xfId="1242" applyNumberFormat="1" applyFont="1" applyFill="1" applyBorder="1" applyAlignment="1">
      <alignment vertical="center" wrapText="1"/>
    </xf>
    <xf numFmtId="177" fontId="2" fillId="0" borderId="24" xfId="1242" applyNumberFormat="1" applyFont="1" applyFill="1" applyBorder="1" applyAlignment="1">
      <alignment vertical="center" wrapText="1"/>
    </xf>
    <xf numFmtId="177" fontId="2" fillId="0" borderId="63" xfId="559" applyNumberFormat="1" applyFont="1" applyFill="1" applyBorder="1" applyAlignment="1">
      <alignment vertical="center" wrapText="1"/>
    </xf>
    <xf numFmtId="177" fontId="2" fillId="0" borderId="29" xfId="559" applyNumberFormat="1" applyFont="1" applyFill="1" applyBorder="1" applyAlignment="1">
      <alignment vertical="center" wrapText="1"/>
    </xf>
    <xf numFmtId="177" fontId="4" fillId="0" borderId="5" xfId="559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horizontal="center"/>
    </xf>
    <xf numFmtId="3" fontId="103" fillId="0" borderId="26" xfId="219" applyNumberFormat="1" applyFont="1" applyBorder="1" applyAlignment="1" quotePrefix="1">
      <alignment horizontal="center" vertical="top" wrapText="1"/>
      <protection/>
    </xf>
    <xf numFmtId="3" fontId="105" fillId="59" borderId="10" xfId="215" applyNumberFormat="1" applyFont="1" applyFill="1" applyBorder="1" applyAlignment="1">
      <alignment horizontal="right" vertical="top" wrapText="1"/>
      <protection/>
    </xf>
    <xf numFmtId="3" fontId="107" fillId="59" borderId="10" xfId="222" applyNumberFormat="1" applyFont="1" applyFill="1" applyBorder="1" applyAlignment="1" quotePrefix="1">
      <alignment horizontal="left" vertical="top" wrapText="1"/>
      <protection/>
    </xf>
    <xf numFmtId="3" fontId="109" fillId="59" borderId="10" xfId="215" applyNumberFormat="1" applyFont="1" applyFill="1" applyBorder="1" applyAlignment="1">
      <alignment horizontal="right" vertical="top" wrapText="1"/>
      <protection/>
    </xf>
    <xf numFmtId="0" fontId="2" fillId="0" borderId="51" xfId="0" applyFont="1" applyBorder="1" applyAlignment="1">
      <alignment wrapText="1"/>
    </xf>
    <xf numFmtId="177" fontId="9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 wrapText="1" indent="1"/>
    </xf>
    <xf numFmtId="0" fontId="110" fillId="0" borderId="0" xfId="0" applyFont="1" applyAlignment="1">
      <alignment/>
    </xf>
    <xf numFmtId="10" fontId="111" fillId="0" borderId="0" xfId="0" applyNumberFormat="1" applyFont="1" applyAlignment="1">
      <alignment/>
    </xf>
    <xf numFmtId="0" fontId="2" fillId="0" borderId="57" xfId="0" applyFont="1" applyFill="1" applyBorder="1" applyAlignment="1">
      <alignment wrapText="1"/>
    </xf>
    <xf numFmtId="3" fontId="112" fillId="0" borderId="64" xfId="217" applyNumberFormat="1" applyFont="1" applyBorder="1" applyAlignment="1">
      <alignment horizontal="right" vertical="top" wrapText="1"/>
      <protection/>
    </xf>
    <xf numFmtId="3" fontId="112" fillId="0" borderId="65" xfId="217" applyNumberFormat="1" applyFont="1" applyBorder="1" applyAlignment="1">
      <alignment horizontal="right" vertical="top" wrapText="1"/>
      <protection/>
    </xf>
    <xf numFmtId="3" fontId="112" fillId="0" borderId="66" xfId="217" applyNumberFormat="1" applyFont="1" applyBorder="1" applyAlignment="1">
      <alignment horizontal="right" vertical="top" wrapText="1"/>
      <protection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05" fillId="0" borderId="0" xfId="216" applyFont="1" applyAlignment="1" quotePrefix="1">
      <alignment horizontal="left" vertical="top" wrapText="1"/>
      <protection/>
    </xf>
    <xf numFmtId="0" fontId="104" fillId="0" borderId="0" xfId="0" applyFont="1" applyAlignment="1">
      <alignment vertical="top" wrapText="1"/>
    </xf>
    <xf numFmtId="0" fontId="103" fillId="0" borderId="0" xfId="218" applyFont="1" applyAlignment="1" quotePrefix="1">
      <alignment horizontal="center" vertical="top" wrapText="1"/>
      <protection/>
    </xf>
    <xf numFmtId="0" fontId="105" fillId="0" borderId="58" xfId="215" applyFont="1" applyBorder="1" applyAlignment="1" quotePrefix="1">
      <alignment horizontal="left" vertical="top" wrapText="1"/>
      <protection/>
    </xf>
    <xf numFmtId="0" fontId="104" fillId="0" borderId="34" xfId="0" applyFont="1" applyBorder="1" applyAlignment="1">
      <alignment vertical="top" wrapText="1"/>
    </xf>
    <xf numFmtId="0" fontId="104" fillId="0" borderId="67" xfId="0" applyFont="1" applyBorder="1" applyAlignment="1">
      <alignment vertical="top" wrapText="1"/>
    </xf>
    <xf numFmtId="0" fontId="105" fillId="0" borderId="68" xfId="215" applyFont="1" applyBorder="1" applyAlignment="1" quotePrefix="1">
      <alignment horizontal="left" vertical="top" wrapText="1"/>
      <protection/>
    </xf>
    <xf numFmtId="0" fontId="104" fillId="0" borderId="43" xfId="0" applyFont="1" applyBorder="1" applyAlignment="1">
      <alignment vertical="top" wrapText="1"/>
    </xf>
    <xf numFmtId="0" fontId="104" fillId="0" borderId="69" xfId="0" applyFont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3" fillId="0" borderId="0" xfId="223" applyFont="1" applyAlignment="1" quotePrefix="1">
      <alignment horizontal="center" vertical="top" wrapText="1"/>
      <protection/>
    </xf>
    <xf numFmtId="0" fontId="105" fillId="0" borderId="58" xfId="217" applyFont="1" applyBorder="1" applyAlignment="1" quotePrefix="1">
      <alignment horizontal="left" vertical="top" wrapText="1"/>
      <protection/>
    </xf>
    <xf numFmtId="0" fontId="105" fillId="0" borderId="39" xfId="217" applyFont="1" applyBorder="1" applyAlignment="1" quotePrefix="1">
      <alignment horizontal="left" vertical="top" wrapText="1"/>
      <protection/>
    </xf>
    <xf numFmtId="0" fontId="35" fillId="60" borderId="70" xfId="0" applyFont="1" applyFill="1" applyBorder="1" applyAlignment="1">
      <alignment horizontal="center" vertical="center" wrapText="1"/>
    </xf>
    <xf numFmtId="0" fontId="35" fillId="60" borderId="71" xfId="0" applyFont="1" applyFill="1" applyBorder="1" applyAlignment="1">
      <alignment horizontal="center" vertical="center" wrapText="1"/>
    </xf>
    <xf numFmtId="0" fontId="35" fillId="60" borderId="62" xfId="0" applyFont="1" applyFill="1" applyBorder="1" applyAlignment="1">
      <alignment horizontal="left" vertical="center" wrapText="1"/>
    </xf>
    <xf numFmtId="1" fontId="53" fillId="58" borderId="62" xfId="0" applyNumberFormat="1" applyFont="1" applyFill="1" applyBorder="1" applyAlignment="1">
      <alignment horizontal="left" vertical="top" wrapText="1" indent="2"/>
    </xf>
    <xf numFmtId="0" fontId="6" fillId="0" borderId="62" xfId="0" applyFont="1" applyBorder="1" applyAlignment="1">
      <alignment horizontal="left" vertical="top" wrapText="1" indent="4"/>
    </xf>
    <xf numFmtId="0" fontId="54" fillId="0" borderId="62" xfId="0" applyFont="1" applyBorder="1" applyAlignment="1">
      <alignment horizontal="left" vertical="top" wrapText="1" indent="6"/>
    </xf>
    <xf numFmtId="0" fontId="54" fillId="57" borderId="62" xfId="0" applyFont="1" applyFill="1" applyBorder="1" applyAlignment="1">
      <alignment horizontal="left" vertical="top" wrapText="1" indent="6"/>
    </xf>
  </cellXfs>
  <cellStyles count="2513">
    <cellStyle name="Normal" xfId="0"/>
    <cellStyle name="_баланс ЦК" xfId="15"/>
    <cellStyle name="_ф2-ЦК (дек.2011)" xfId="16"/>
    <cellStyle name="_Формы для Цеснабанка_11 11 11-31 12 11_аудиторы (2)" xfId="17"/>
    <cellStyle name="_Формы для Цеснабанка_11 11 11-31 12 11_аудиторы_1" xfId="18"/>
    <cellStyle name="_Формы отчетности _для Цеснабанка_декабрь-ф2" xfId="19"/>
    <cellStyle name="_Формы отчетности _для Цеснабанка_ноябрь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— акцент1" xfId="27"/>
    <cellStyle name="20% - Акцент1 2" xfId="28"/>
    <cellStyle name="20% - Акцент1 3" xfId="29"/>
    <cellStyle name="20% - Акцент1 4" xfId="30"/>
    <cellStyle name="20% - Акцент1 5" xfId="31"/>
    <cellStyle name="20% - Акцент1 6" xfId="32"/>
    <cellStyle name="20% - Акцент1 7" xfId="33"/>
    <cellStyle name="20% - Акцент1 8" xfId="34"/>
    <cellStyle name="20% — акцент2" xfId="35"/>
    <cellStyle name="20% - Акцент2 2" xfId="36"/>
    <cellStyle name="20% - Акцент2 3" xfId="37"/>
    <cellStyle name="20% - Акцент2 4" xfId="38"/>
    <cellStyle name="20% - Акцент2 5" xfId="39"/>
    <cellStyle name="20% - Акцент2 6" xfId="40"/>
    <cellStyle name="20% - Акцент2 7" xfId="41"/>
    <cellStyle name="20% - Акцент2 8" xfId="42"/>
    <cellStyle name="20% — акцент3" xfId="43"/>
    <cellStyle name="20% - Акцент3 2" xfId="44"/>
    <cellStyle name="20% - Акцент3 3" xfId="45"/>
    <cellStyle name="20% - Акцент3 4" xfId="46"/>
    <cellStyle name="20% - Акцент3 5" xfId="47"/>
    <cellStyle name="20% - Акцент3 6" xfId="48"/>
    <cellStyle name="20% - Акцент3 7" xfId="49"/>
    <cellStyle name="20% - Акцент3 8" xfId="50"/>
    <cellStyle name="20% — акцент4" xfId="51"/>
    <cellStyle name="20% - Акцент4 2" xfId="52"/>
    <cellStyle name="20% - Акцент4 3" xfId="53"/>
    <cellStyle name="20% - Акцент4 4" xfId="54"/>
    <cellStyle name="20% - Акцент4 5" xfId="55"/>
    <cellStyle name="20% - Акцент4 6" xfId="56"/>
    <cellStyle name="20% - Акцент4 7" xfId="57"/>
    <cellStyle name="20% - Акцент4 8" xfId="58"/>
    <cellStyle name="20% — акцент5" xfId="59"/>
    <cellStyle name="20% - Акцент5 2" xfId="60"/>
    <cellStyle name="20% - Акцент5 3" xfId="61"/>
    <cellStyle name="20% - Акцент5 4" xfId="62"/>
    <cellStyle name="20% - Акцент5 5" xfId="63"/>
    <cellStyle name="20% - Акцент5 6" xfId="64"/>
    <cellStyle name="20% - Акцент5 7" xfId="65"/>
    <cellStyle name="20% - Акцент5 8" xfId="66"/>
    <cellStyle name="20% — акцент6" xfId="67"/>
    <cellStyle name="20% - Акцент6 2" xfId="68"/>
    <cellStyle name="20% - Акцент6 3" xfId="69"/>
    <cellStyle name="20% - Акцент6 4" xfId="70"/>
    <cellStyle name="20% - Акцент6 5" xfId="71"/>
    <cellStyle name="20% - Акцент6 6" xfId="72"/>
    <cellStyle name="20% - Акцент6 7" xfId="73"/>
    <cellStyle name="20% - Акцент6 8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— акцент1" xfId="81"/>
    <cellStyle name="40% - Акцент1 2" xfId="82"/>
    <cellStyle name="40% - Акцент1 3" xfId="83"/>
    <cellStyle name="40% - Акцент1 4" xfId="84"/>
    <cellStyle name="40% - Акцент1 5" xfId="85"/>
    <cellStyle name="40% - Акцент1 6" xfId="86"/>
    <cellStyle name="40% - Акцент1 7" xfId="87"/>
    <cellStyle name="40% - Акцент1 8" xfId="88"/>
    <cellStyle name="40% — акцент2" xfId="89"/>
    <cellStyle name="40% - Акцент2 2" xfId="90"/>
    <cellStyle name="40% - Акцент2 3" xfId="91"/>
    <cellStyle name="40% - Акцент2 4" xfId="92"/>
    <cellStyle name="40% - Акцент2 5" xfId="93"/>
    <cellStyle name="40% - Акцент2 6" xfId="94"/>
    <cellStyle name="40% - Акцент2 7" xfId="95"/>
    <cellStyle name="40% - Акцент2 8" xfId="96"/>
    <cellStyle name="40% — акцент3" xfId="97"/>
    <cellStyle name="40% - Акцент3 2" xfId="98"/>
    <cellStyle name="40% - Акцент3 3" xfId="99"/>
    <cellStyle name="40% - Акцент3 4" xfId="100"/>
    <cellStyle name="40% - Акцент3 5" xfId="101"/>
    <cellStyle name="40% - Акцент3 6" xfId="102"/>
    <cellStyle name="40% - Акцент3 7" xfId="103"/>
    <cellStyle name="40% - Акцент3 8" xfId="104"/>
    <cellStyle name="40% — акцент4" xfId="105"/>
    <cellStyle name="40% - Акцент4 2" xfId="106"/>
    <cellStyle name="40% - Акцент4 3" xfId="107"/>
    <cellStyle name="40% - Акцент4 4" xfId="108"/>
    <cellStyle name="40% - Акцент4 5" xfId="109"/>
    <cellStyle name="40% - Акцент4 6" xfId="110"/>
    <cellStyle name="40% - Акцент4 7" xfId="111"/>
    <cellStyle name="40% - Акцент4 8" xfId="112"/>
    <cellStyle name="40% — акцент5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— акцент6" xfId="121"/>
    <cellStyle name="40% - Акцент6 2" xfId="122"/>
    <cellStyle name="40% - Акцент6 3" xfId="123"/>
    <cellStyle name="40% - Акцент6 4" xfId="124"/>
    <cellStyle name="40% - Акцент6 5" xfId="125"/>
    <cellStyle name="40% - Акцент6 6" xfId="126"/>
    <cellStyle name="40% - Акцент6 7" xfId="127"/>
    <cellStyle name="40% - Акцент6 8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— акцент1" xfId="135"/>
    <cellStyle name="60% - Акцент1 2" xfId="136"/>
    <cellStyle name="60% - Акцент1 3" xfId="137"/>
    <cellStyle name="60% — акцент2" xfId="138"/>
    <cellStyle name="60% - Акцент2 2" xfId="139"/>
    <cellStyle name="60% - Акцент2 3" xfId="140"/>
    <cellStyle name="60% — акцент3" xfId="141"/>
    <cellStyle name="60% - Акцент3 2" xfId="142"/>
    <cellStyle name="60% - Акцент3 3" xfId="143"/>
    <cellStyle name="60% — акцент4" xfId="144"/>
    <cellStyle name="60% - Акцент4 2" xfId="145"/>
    <cellStyle name="60% - Акцент4 3" xfId="146"/>
    <cellStyle name="60% — акцент5" xfId="147"/>
    <cellStyle name="60% - Акцент5 2" xfId="148"/>
    <cellStyle name="60% - Акцент5 3" xfId="149"/>
    <cellStyle name="60% — акцент6" xfId="150"/>
    <cellStyle name="60% - Акцент6 2" xfId="151"/>
    <cellStyle name="60% - Акцент6 3" xfId="152"/>
    <cellStyle name="Accent1" xfId="153"/>
    <cellStyle name="Accent2" xfId="154"/>
    <cellStyle name="Accent3" xfId="155"/>
    <cellStyle name="Accent4" xfId="156"/>
    <cellStyle name="Accent5" xfId="157"/>
    <cellStyle name="Accent6" xfId="158"/>
    <cellStyle name="Bad" xfId="159"/>
    <cellStyle name="Body" xfId="160"/>
    <cellStyle name="Calc Currency (0)" xfId="161"/>
    <cellStyle name="Calculation" xfId="162"/>
    <cellStyle name="Calculation 2" xfId="163"/>
    <cellStyle name="Check Cell" xfId="164"/>
    <cellStyle name="Comma_PACK98R" xfId="165"/>
    <cellStyle name="Copied" xfId="166"/>
    <cellStyle name="Credit" xfId="167"/>
    <cellStyle name="Credit subtotal" xfId="168"/>
    <cellStyle name="Credit subtotal 2" xfId="169"/>
    <cellStyle name="Credit Total" xfId="170"/>
    <cellStyle name="Debit" xfId="171"/>
    <cellStyle name="Debit subtotal" xfId="172"/>
    <cellStyle name="Debit subtotal 2" xfId="173"/>
    <cellStyle name="Debit Total" xfId="174"/>
    <cellStyle name="Entered" xfId="175"/>
    <cellStyle name="Euro" xfId="176"/>
    <cellStyle name="Euro 2" xfId="177"/>
    <cellStyle name="Euro 2 2" xfId="178"/>
    <cellStyle name="Explanatory Text" xfId="179"/>
    <cellStyle name="Good" xfId="180"/>
    <cellStyle name="Grey" xfId="181"/>
    <cellStyle name="Header1" xfId="182"/>
    <cellStyle name="Header2" xfId="183"/>
    <cellStyle name="Header2 2" xfId="184"/>
    <cellStyle name="Heading 1" xfId="185"/>
    <cellStyle name="Heading 2" xfId="186"/>
    <cellStyle name="Heading 3" xfId="187"/>
    <cellStyle name="Heading 4" xfId="188"/>
    <cellStyle name="Input" xfId="189"/>
    <cellStyle name="Input [yellow]" xfId="190"/>
    <cellStyle name="Input [yellow] 2" xfId="191"/>
    <cellStyle name="Input 2" xfId="192"/>
    <cellStyle name="Input 3" xfId="193"/>
    <cellStyle name="KPMG Heading 1" xfId="194"/>
    <cellStyle name="KPMG Heading 2" xfId="195"/>
    <cellStyle name="KPMG Heading 3" xfId="196"/>
    <cellStyle name="KPMG Heading 4" xfId="197"/>
    <cellStyle name="KPMG Normal" xfId="198"/>
    <cellStyle name="KPMG Normal Text" xfId="199"/>
    <cellStyle name="KPMG Normal_Cash_flow_consol_05.04" xfId="200"/>
    <cellStyle name="Linked Cell" xfId="201"/>
    <cellStyle name="Neutral" xfId="202"/>
    <cellStyle name="Normal - Style1" xfId="203"/>
    <cellStyle name="Normal_16" xfId="204"/>
    <cellStyle name="Note" xfId="205"/>
    <cellStyle name="Note 2" xfId="206"/>
    <cellStyle name="Output" xfId="207"/>
    <cellStyle name="Output 2" xfId="208"/>
    <cellStyle name="Percent [2]" xfId="209"/>
    <cellStyle name="Percent [2] 2" xfId="210"/>
    <cellStyle name="Percent [2] 2 2" xfId="211"/>
    <cellStyle name="Percent [2] 3" xfId="212"/>
    <cellStyle name="Percent 2" xfId="213"/>
    <cellStyle name="RevList" xfId="214"/>
    <cellStyle name="S0" xfId="215"/>
    <cellStyle name="S1" xfId="216"/>
    <cellStyle name="S2" xfId="217"/>
    <cellStyle name="S3" xfId="218"/>
    <cellStyle name="S4" xfId="219"/>
    <cellStyle name="S5" xfId="220"/>
    <cellStyle name="S6" xfId="221"/>
    <cellStyle name="S7" xfId="222"/>
    <cellStyle name="S8" xfId="223"/>
    <cellStyle name="Subtotal" xfId="224"/>
    <cellStyle name="Title" xfId="225"/>
    <cellStyle name="Total" xfId="226"/>
    <cellStyle name="Total 2" xfId="227"/>
    <cellStyle name="Warning Text" xfId="228"/>
    <cellStyle name="Акцент1" xfId="229"/>
    <cellStyle name="Акцент1 2" xfId="230"/>
    <cellStyle name="Акцент1 3" xfId="231"/>
    <cellStyle name="Акцент2" xfId="232"/>
    <cellStyle name="Акцент2 2" xfId="233"/>
    <cellStyle name="Акцент2 3" xfId="234"/>
    <cellStyle name="Акцент3" xfId="235"/>
    <cellStyle name="Акцент3 2" xfId="236"/>
    <cellStyle name="Акцент3 3" xfId="237"/>
    <cellStyle name="Акцент4" xfId="238"/>
    <cellStyle name="Акцент4 2" xfId="239"/>
    <cellStyle name="Акцент4 3" xfId="240"/>
    <cellStyle name="Акцент5" xfId="241"/>
    <cellStyle name="Акцент5 2" xfId="242"/>
    <cellStyle name="Акцент5 3" xfId="243"/>
    <cellStyle name="Акцент6" xfId="244"/>
    <cellStyle name="Акцент6 2" xfId="245"/>
    <cellStyle name="Акцент6 3" xfId="246"/>
    <cellStyle name="Ввод " xfId="247"/>
    <cellStyle name="Ввод  2" xfId="248"/>
    <cellStyle name="Ввод  2 2" xfId="249"/>
    <cellStyle name="Ввод  2 3" xfId="250"/>
    <cellStyle name="Ввод  3" xfId="251"/>
    <cellStyle name="Ввод  4" xfId="252"/>
    <cellStyle name="Вывод" xfId="253"/>
    <cellStyle name="Вывод 2" xfId="254"/>
    <cellStyle name="Вывод 2 2" xfId="255"/>
    <cellStyle name="Вывод 2 3" xfId="256"/>
    <cellStyle name="Вывод 3" xfId="257"/>
    <cellStyle name="Вывод 4" xfId="258"/>
    <cellStyle name="Вычисление" xfId="259"/>
    <cellStyle name="Вычисление 2" xfId="260"/>
    <cellStyle name="Вычисление 2 2" xfId="261"/>
    <cellStyle name="Вычисление 2 3" xfId="262"/>
    <cellStyle name="Вычисление 3" xfId="263"/>
    <cellStyle name="Вычисление 4" xfId="264"/>
    <cellStyle name="Hyperlink" xfId="265"/>
    <cellStyle name="Гиперссылка 2" xfId="266"/>
    <cellStyle name="Гиперссылка 2 2" xfId="267"/>
    <cellStyle name="Гиперссылка 3" xfId="268"/>
    <cellStyle name="Currency" xfId="269"/>
    <cellStyle name="Currency [0]" xfId="270"/>
    <cellStyle name="Заголовок 1" xfId="271"/>
    <cellStyle name="Заголовок 1 2" xfId="272"/>
    <cellStyle name="Заголовок 1 2 2" xfId="273"/>
    <cellStyle name="Заголовок 1 3" xfId="274"/>
    <cellStyle name="Заголовок 2" xfId="275"/>
    <cellStyle name="Заголовок 2 2" xfId="276"/>
    <cellStyle name="Заголовок 2 2 2" xfId="277"/>
    <cellStyle name="Заголовок 2 3" xfId="278"/>
    <cellStyle name="Заголовок 3" xfId="279"/>
    <cellStyle name="Заголовок 3 2" xfId="280"/>
    <cellStyle name="Заголовок 3 2 2" xfId="281"/>
    <cellStyle name="Заголовок 3 3" xfId="282"/>
    <cellStyle name="Заголовок 4" xfId="283"/>
    <cellStyle name="Заголовок 4 2" xfId="284"/>
    <cellStyle name="Заголовок 4 2 2" xfId="285"/>
    <cellStyle name="Заголовок 4 3" xfId="286"/>
    <cellStyle name="Итог" xfId="287"/>
    <cellStyle name="Итог 2" xfId="288"/>
    <cellStyle name="Итог 2 2" xfId="289"/>
    <cellStyle name="Итог 3" xfId="290"/>
    <cellStyle name="Итог 4" xfId="291"/>
    <cellStyle name="Контрольная ячейка" xfId="292"/>
    <cellStyle name="Контрольная ячейка 2" xfId="293"/>
    <cellStyle name="Контрольная ячейка 3" xfId="294"/>
    <cellStyle name="Название" xfId="295"/>
    <cellStyle name="Название 2" xfId="296"/>
    <cellStyle name="Название 2 2" xfId="297"/>
    <cellStyle name="Название 3" xfId="298"/>
    <cellStyle name="Нейтральный" xfId="299"/>
    <cellStyle name="Нейтральный 2" xfId="300"/>
    <cellStyle name="Нейтральный 2 2" xfId="301"/>
    <cellStyle name="Нейтральный 3" xfId="302"/>
    <cellStyle name="Обычный 10" xfId="303"/>
    <cellStyle name="Обычный 10 2" xfId="304"/>
    <cellStyle name="Обычный 11" xfId="305"/>
    <cellStyle name="Обычный 12" xfId="306"/>
    <cellStyle name="Обычный 13" xfId="307"/>
    <cellStyle name="Обычный 14" xfId="308"/>
    <cellStyle name="Обычный 14 2" xfId="309"/>
    <cellStyle name="Обычный 15" xfId="310"/>
    <cellStyle name="Обычный 15 2" xfId="311"/>
    <cellStyle name="Обычный 17" xfId="312"/>
    <cellStyle name="Обычный 19" xfId="313"/>
    <cellStyle name="Обычный 19 10" xfId="314"/>
    <cellStyle name="Обычный 19 11" xfId="315"/>
    <cellStyle name="Обычный 19 12" xfId="316"/>
    <cellStyle name="Обычный 19 13" xfId="317"/>
    <cellStyle name="Обычный 19 14" xfId="318"/>
    <cellStyle name="Обычный 19 15" xfId="319"/>
    <cellStyle name="Обычный 19 16" xfId="320"/>
    <cellStyle name="Обычный 19 17" xfId="321"/>
    <cellStyle name="Обычный 19 18" xfId="322"/>
    <cellStyle name="Обычный 19 19" xfId="323"/>
    <cellStyle name="Обычный 19 2" xfId="324"/>
    <cellStyle name="Обычный 19 20" xfId="325"/>
    <cellStyle name="Обычный 19 21" xfId="326"/>
    <cellStyle name="Обычный 19 22" xfId="327"/>
    <cellStyle name="Обычный 19 23" xfId="328"/>
    <cellStyle name="Обычный 19 24" xfId="329"/>
    <cellStyle name="Обычный 19 25" xfId="330"/>
    <cellStyle name="Обычный 19 26" xfId="331"/>
    <cellStyle name="Обычный 19 27" xfId="332"/>
    <cellStyle name="Обычный 19 28" xfId="333"/>
    <cellStyle name="Обычный 19 29" xfId="334"/>
    <cellStyle name="Обычный 19 3" xfId="335"/>
    <cellStyle name="Обычный 19 30" xfId="336"/>
    <cellStyle name="Обычный 19 31" xfId="337"/>
    <cellStyle name="Обычный 19 32" xfId="338"/>
    <cellStyle name="Обычный 19 33" xfId="339"/>
    <cellStyle name="Обычный 19 34" xfId="340"/>
    <cellStyle name="Обычный 19 4" xfId="341"/>
    <cellStyle name="Обычный 19 5" xfId="342"/>
    <cellStyle name="Обычный 19 6" xfId="343"/>
    <cellStyle name="Обычный 19 7" xfId="344"/>
    <cellStyle name="Обычный 19 8" xfId="345"/>
    <cellStyle name="Обычный 19 9" xfId="346"/>
    <cellStyle name="Обычный 2" xfId="347"/>
    <cellStyle name="Обычный 2 10" xfId="348"/>
    <cellStyle name="Обычный 2 11" xfId="349"/>
    <cellStyle name="Обычный 2 12" xfId="350"/>
    <cellStyle name="Обычный 2 13" xfId="351"/>
    <cellStyle name="Обычный 2 14" xfId="352"/>
    <cellStyle name="Обычный 2 15" xfId="353"/>
    <cellStyle name="Обычный 2 16" xfId="354"/>
    <cellStyle name="Обычный 2 17" xfId="355"/>
    <cellStyle name="Обычный 2 18" xfId="356"/>
    <cellStyle name="Обычный 2 19" xfId="357"/>
    <cellStyle name="Обычный 2 2" xfId="358"/>
    <cellStyle name="Обычный 2 2 2" xfId="359"/>
    <cellStyle name="Обычный 2 2 2 2" xfId="360"/>
    <cellStyle name="Обычный 2 2 2 2 2" xfId="361"/>
    <cellStyle name="Обычный 2 2 2 2 2 2" xfId="362"/>
    <cellStyle name="Обычный 2 2 2 2 2 3" xfId="363"/>
    <cellStyle name="Обычный 2 2 2 2 3" xfId="364"/>
    <cellStyle name="Обычный 2 2 2 2 4" xfId="365"/>
    <cellStyle name="Обычный 2 2 2 2 5" xfId="366"/>
    <cellStyle name="Обычный 2 2 2 3" xfId="367"/>
    <cellStyle name="Обычный 2 2 2 3 2" xfId="368"/>
    <cellStyle name="Обычный 2 2 2 3 3" xfId="369"/>
    <cellStyle name="Обычный 2 2 2 4" xfId="370"/>
    <cellStyle name="Обычный 2 2 2 5" xfId="371"/>
    <cellStyle name="Обычный 2 2 2 6" xfId="372"/>
    <cellStyle name="Обычный 2 2 3" xfId="373"/>
    <cellStyle name="Обычный 2 2 3 2" xfId="374"/>
    <cellStyle name="Обычный 2 2 3 3" xfId="375"/>
    <cellStyle name="Обычный 2 2 3 4" xfId="376"/>
    <cellStyle name="Обычный 2 2 4" xfId="377"/>
    <cellStyle name="Обычный 2 2 5" xfId="378"/>
    <cellStyle name="Обычный 2 20" xfId="379"/>
    <cellStyle name="Обычный 2 21" xfId="380"/>
    <cellStyle name="Обычный 2 22" xfId="381"/>
    <cellStyle name="Обычный 2 23" xfId="382"/>
    <cellStyle name="Обычный 2 24" xfId="383"/>
    <cellStyle name="Обычный 2 25" xfId="384"/>
    <cellStyle name="Обычный 2 26" xfId="385"/>
    <cellStyle name="Обычный 2 27" xfId="386"/>
    <cellStyle name="Обычный 2 28" xfId="387"/>
    <cellStyle name="Обычный 2 29" xfId="388"/>
    <cellStyle name="Обычный 2 3" xfId="389"/>
    <cellStyle name="Обычный 2 3 2" xfId="390"/>
    <cellStyle name="Обычный 2 3 2 2" xfId="391"/>
    <cellStyle name="Обычный 2 3 3" xfId="392"/>
    <cellStyle name="Обычный 2 3 4" xfId="393"/>
    <cellStyle name="Обычный 2 30" xfId="394"/>
    <cellStyle name="Обычный 2 31" xfId="395"/>
    <cellStyle name="Обычный 2 32" xfId="396"/>
    <cellStyle name="Обычный 2 33" xfId="397"/>
    <cellStyle name="Обычный 2 34" xfId="398"/>
    <cellStyle name="Обычный 2 35" xfId="399"/>
    <cellStyle name="Обычный 2 36" xfId="400"/>
    <cellStyle name="Обычный 2 37" xfId="401"/>
    <cellStyle name="Обычный 2 38" xfId="402"/>
    <cellStyle name="Обычный 2 38 2" xfId="403"/>
    <cellStyle name="Обычный 2 39" xfId="404"/>
    <cellStyle name="Обычный 2 4" xfId="405"/>
    <cellStyle name="Обычный 2 4 2" xfId="406"/>
    <cellStyle name="Обычный 2 40" xfId="407"/>
    <cellStyle name="Обычный 2 40 2" xfId="408"/>
    <cellStyle name="Обычный 2 41" xfId="409"/>
    <cellStyle name="Обычный 2 5" xfId="410"/>
    <cellStyle name="Обычный 2 5 2" xfId="411"/>
    <cellStyle name="Обычный 2 6" xfId="412"/>
    <cellStyle name="Обычный 2 7" xfId="413"/>
    <cellStyle name="Обычный 2 8" xfId="414"/>
    <cellStyle name="Обычный 2 9" xfId="415"/>
    <cellStyle name="Обычный 20" xfId="416"/>
    <cellStyle name="Обычный 20 2" xfId="417"/>
    <cellStyle name="Обычный 21" xfId="418"/>
    <cellStyle name="Обычный 25" xfId="419"/>
    <cellStyle name="Обычный 26" xfId="420"/>
    <cellStyle name="Обычный 3" xfId="421"/>
    <cellStyle name="Обычный 3 2" xfId="422"/>
    <cellStyle name="Обычный 3 3" xfId="423"/>
    <cellStyle name="Обычный 3 4" xfId="424"/>
    <cellStyle name="Обычный 4" xfId="425"/>
    <cellStyle name="Обычный 4 2" xfId="426"/>
    <cellStyle name="Обычный 4 2 2" xfId="427"/>
    <cellStyle name="Обычный 4 2 3" xfId="428"/>
    <cellStyle name="Обычный 4 3" xfId="429"/>
    <cellStyle name="Обычный 4 4" xfId="430"/>
    <cellStyle name="Обычный 5" xfId="431"/>
    <cellStyle name="Обычный 5 10" xfId="432"/>
    <cellStyle name="Обычный 5 11" xfId="433"/>
    <cellStyle name="Обычный 5 12" xfId="434"/>
    <cellStyle name="Обычный 5 13" xfId="435"/>
    <cellStyle name="Обычный 5 14" xfId="436"/>
    <cellStyle name="Обычный 5 15" xfId="437"/>
    <cellStyle name="Обычный 5 16" xfId="438"/>
    <cellStyle name="Обычный 5 17" xfId="439"/>
    <cellStyle name="Обычный 5 18" xfId="440"/>
    <cellStyle name="Обычный 5 19" xfId="441"/>
    <cellStyle name="Обычный 5 2" xfId="442"/>
    <cellStyle name="Обычный 5 2 2" xfId="443"/>
    <cellStyle name="Обычный 5 2 3" xfId="444"/>
    <cellStyle name="Обычный 5 2 4" xfId="445"/>
    <cellStyle name="Обычный 5 20" xfId="446"/>
    <cellStyle name="Обычный 5 21" xfId="447"/>
    <cellStyle name="Обычный 5 22" xfId="448"/>
    <cellStyle name="Обычный 5 23" xfId="449"/>
    <cellStyle name="Обычный 5 24" xfId="450"/>
    <cellStyle name="Обычный 5 25" xfId="451"/>
    <cellStyle name="Обычный 5 26" xfId="452"/>
    <cellStyle name="Обычный 5 27" xfId="453"/>
    <cellStyle name="Обычный 5 28" xfId="454"/>
    <cellStyle name="Обычный 5 29" xfId="455"/>
    <cellStyle name="Обычный 5 3" xfId="456"/>
    <cellStyle name="Обычный 5 30" xfId="457"/>
    <cellStyle name="Обычный 5 31" xfId="458"/>
    <cellStyle name="Обычный 5 32" xfId="459"/>
    <cellStyle name="Обычный 5 33" xfId="460"/>
    <cellStyle name="Обычный 5 34" xfId="461"/>
    <cellStyle name="Обычный 5 35" xfId="462"/>
    <cellStyle name="Обычный 5 36" xfId="463"/>
    <cellStyle name="Обычный 5 37" xfId="464"/>
    <cellStyle name="Обычный 5 4" xfId="465"/>
    <cellStyle name="Обычный 5 5" xfId="466"/>
    <cellStyle name="Обычный 5 6" xfId="467"/>
    <cellStyle name="Обычный 5 7" xfId="468"/>
    <cellStyle name="Обычный 5 8" xfId="469"/>
    <cellStyle name="Обычный 5 9" xfId="470"/>
    <cellStyle name="Обычный 6" xfId="471"/>
    <cellStyle name="Обычный 6 10" xfId="472"/>
    <cellStyle name="Обычный 6 11" xfId="473"/>
    <cellStyle name="Обычный 6 12" xfId="474"/>
    <cellStyle name="Обычный 6 13" xfId="475"/>
    <cellStyle name="Обычный 6 14" xfId="476"/>
    <cellStyle name="Обычный 6 15" xfId="477"/>
    <cellStyle name="Обычный 6 16" xfId="478"/>
    <cellStyle name="Обычный 6 17" xfId="479"/>
    <cellStyle name="Обычный 6 18" xfId="480"/>
    <cellStyle name="Обычный 6 19" xfId="481"/>
    <cellStyle name="Обычный 6 2" xfId="482"/>
    <cellStyle name="Обычный 6 2 2" xfId="483"/>
    <cellStyle name="Обычный 6 20" xfId="484"/>
    <cellStyle name="Обычный 6 21" xfId="485"/>
    <cellStyle name="Обычный 6 22" xfId="486"/>
    <cellStyle name="Обычный 6 23" xfId="487"/>
    <cellStyle name="Обычный 6 24" xfId="488"/>
    <cellStyle name="Обычный 6 25" xfId="489"/>
    <cellStyle name="Обычный 6 26" xfId="490"/>
    <cellStyle name="Обычный 6 27" xfId="491"/>
    <cellStyle name="Обычный 6 28" xfId="492"/>
    <cellStyle name="Обычный 6 29" xfId="493"/>
    <cellStyle name="Обычный 6 3" xfId="494"/>
    <cellStyle name="Обычный 6 30" xfId="495"/>
    <cellStyle name="Обычный 6 31" xfId="496"/>
    <cellStyle name="Обычный 6 32" xfId="497"/>
    <cellStyle name="Обычный 6 33" xfId="498"/>
    <cellStyle name="Обычный 6 34" xfId="499"/>
    <cellStyle name="Обычный 6 35" xfId="500"/>
    <cellStyle name="Обычный 6 4" xfId="501"/>
    <cellStyle name="Обычный 6 5" xfId="502"/>
    <cellStyle name="Обычный 6 6" xfId="503"/>
    <cellStyle name="Обычный 6 7" xfId="504"/>
    <cellStyle name="Обычный 6 8" xfId="505"/>
    <cellStyle name="Обычный 6 9" xfId="506"/>
    <cellStyle name="Обычный 7" xfId="507"/>
    <cellStyle name="Обычный 7 2" xfId="508"/>
    <cellStyle name="Обычный 7 2 2" xfId="509"/>
    <cellStyle name="Обычный 7 3" xfId="510"/>
    <cellStyle name="Обычный 7 4" xfId="511"/>
    <cellStyle name="Обычный 8" xfId="512"/>
    <cellStyle name="Обычный 8 2" xfId="513"/>
    <cellStyle name="Обычный 8 3" xfId="514"/>
    <cellStyle name="Обычный 9" xfId="515"/>
    <cellStyle name="Обычный 9 2" xfId="516"/>
    <cellStyle name="Followed Hyperlink" xfId="517"/>
    <cellStyle name="Плохой" xfId="518"/>
    <cellStyle name="Плохой 2" xfId="519"/>
    <cellStyle name="Плохой 3" xfId="520"/>
    <cellStyle name="Пояснение" xfId="521"/>
    <cellStyle name="Пояснение 2" xfId="522"/>
    <cellStyle name="Пояснение 2 2" xfId="523"/>
    <cellStyle name="Пояснение 3" xfId="524"/>
    <cellStyle name="Примечание" xfId="525"/>
    <cellStyle name="Примечание 10" xfId="526"/>
    <cellStyle name="Примечание 11" xfId="527"/>
    <cellStyle name="Примечание 2" xfId="528"/>
    <cellStyle name="Примечание 2 2" xfId="529"/>
    <cellStyle name="Примечание 2 3" xfId="530"/>
    <cellStyle name="Примечание 2 4" xfId="531"/>
    <cellStyle name="Примечание 2 5" xfId="532"/>
    <cellStyle name="Примечание 3" xfId="533"/>
    <cellStyle name="Примечание 3 2" xfId="534"/>
    <cellStyle name="Примечание 4" xfId="535"/>
    <cellStyle name="Примечание 5" xfId="536"/>
    <cellStyle name="Примечание 6" xfId="537"/>
    <cellStyle name="Примечание 7" xfId="538"/>
    <cellStyle name="Примечание 8" xfId="539"/>
    <cellStyle name="Примечание 9" xfId="540"/>
    <cellStyle name="Percent" xfId="541"/>
    <cellStyle name="Процентный 2" xfId="542"/>
    <cellStyle name="Процентный 2 2" xfId="543"/>
    <cellStyle name="Процентный 2 2 2" xfId="544"/>
    <cellStyle name="Процентный 2 3" xfId="545"/>
    <cellStyle name="Процентный 3" xfId="546"/>
    <cellStyle name="Процентный 4" xfId="547"/>
    <cellStyle name="Связанная ячейка" xfId="548"/>
    <cellStyle name="Связанная ячейка 2" xfId="549"/>
    <cellStyle name="Связанная ячейка 2 2" xfId="550"/>
    <cellStyle name="Связанная ячейка 3" xfId="551"/>
    <cellStyle name="Стиль 1" xfId="552"/>
    <cellStyle name="Стиль 1 2" xfId="553"/>
    <cellStyle name="Стиль 1 3" xfId="554"/>
    <cellStyle name="Стиль 1 4" xfId="555"/>
    <cellStyle name="Текст предупреждения" xfId="556"/>
    <cellStyle name="Текст предупреждения 2" xfId="557"/>
    <cellStyle name="Текстовый" xfId="558"/>
    <cellStyle name="Comma" xfId="559"/>
    <cellStyle name="Comma [0]" xfId="560"/>
    <cellStyle name="Финансовый [0] 2" xfId="561"/>
    <cellStyle name="Финансовый [0] 2 2" xfId="562"/>
    <cellStyle name="Финансовый 10" xfId="563"/>
    <cellStyle name="Финансовый 10 10" xfId="564"/>
    <cellStyle name="Финансовый 10 10 2" xfId="565"/>
    <cellStyle name="Финансовый 10 11" xfId="566"/>
    <cellStyle name="Финансовый 10 11 2" xfId="567"/>
    <cellStyle name="Финансовый 10 12" xfId="568"/>
    <cellStyle name="Финансовый 10 12 2" xfId="569"/>
    <cellStyle name="Финансовый 10 13" xfId="570"/>
    <cellStyle name="Финансовый 10 13 2" xfId="571"/>
    <cellStyle name="Финансовый 10 14" xfId="572"/>
    <cellStyle name="Финансовый 10 14 2" xfId="573"/>
    <cellStyle name="Финансовый 10 15" xfId="574"/>
    <cellStyle name="Финансовый 10 15 2" xfId="575"/>
    <cellStyle name="Финансовый 10 16" xfId="576"/>
    <cellStyle name="Финансовый 10 16 2" xfId="577"/>
    <cellStyle name="Финансовый 10 17" xfId="578"/>
    <cellStyle name="Финансовый 10 17 2" xfId="579"/>
    <cellStyle name="Финансовый 10 18" xfId="580"/>
    <cellStyle name="Финансовый 10 18 2" xfId="581"/>
    <cellStyle name="Финансовый 10 19" xfId="582"/>
    <cellStyle name="Финансовый 10 19 2" xfId="583"/>
    <cellStyle name="Финансовый 10 2" xfId="584"/>
    <cellStyle name="Финансовый 10 2 2" xfId="585"/>
    <cellStyle name="Финансовый 10 2 3" xfId="586"/>
    <cellStyle name="Финансовый 10 20" xfId="587"/>
    <cellStyle name="Финансовый 10 20 2" xfId="588"/>
    <cellStyle name="Финансовый 10 21" xfId="589"/>
    <cellStyle name="Финансовый 10 21 2" xfId="590"/>
    <cellStyle name="Финансовый 10 22" xfId="591"/>
    <cellStyle name="Финансовый 10 22 2" xfId="592"/>
    <cellStyle name="Финансовый 10 23" xfId="593"/>
    <cellStyle name="Финансовый 10 23 2" xfId="594"/>
    <cellStyle name="Финансовый 10 24" xfId="595"/>
    <cellStyle name="Финансовый 10 24 2" xfId="596"/>
    <cellStyle name="Финансовый 10 25" xfId="597"/>
    <cellStyle name="Финансовый 10 25 2" xfId="598"/>
    <cellStyle name="Финансовый 10 26" xfId="599"/>
    <cellStyle name="Финансовый 10 26 2" xfId="600"/>
    <cellStyle name="Финансовый 10 27" xfId="601"/>
    <cellStyle name="Финансовый 10 27 2" xfId="602"/>
    <cellStyle name="Финансовый 10 28" xfId="603"/>
    <cellStyle name="Финансовый 10 28 2" xfId="604"/>
    <cellStyle name="Финансовый 10 29" xfId="605"/>
    <cellStyle name="Финансовый 10 29 2" xfId="606"/>
    <cellStyle name="Финансовый 10 3" xfId="607"/>
    <cellStyle name="Финансовый 10 3 2" xfId="608"/>
    <cellStyle name="Финансовый 10 30" xfId="609"/>
    <cellStyle name="Финансовый 10 30 2" xfId="610"/>
    <cellStyle name="Финансовый 10 31" xfId="611"/>
    <cellStyle name="Финансовый 10 31 2" xfId="612"/>
    <cellStyle name="Финансовый 10 32" xfId="613"/>
    <cellStyle name="Финансовый 10 32 2" xfId="614"/>
    <cellStyle name="Финансовый 10 33" xfId="615"/>
    <cellStyle name="Финансовый 10 33 2" xfId="616"/>
    <cellStyle name="Финансовый 10 34" xfId="617"/>
    <cellStyle name="Финансовый 10 35" xfId="618"/>
    <cellStyle name="Финансовый 10 4" xfId="619"/>
    <cellStyle name="Финансовый 10 4 2" xfId="620"/>
    <cellStyle name="Финансовый 10 5" xfId="621"/>
    <cellStyle name="Финансовый 10 5 2" xfId="622"/>
    <cellStyle name="Финансовый 10 6" xfId="623"/>
    <cellStyle name="Финансовый 10 6 2" xfId="624"/>
    <cellStyle name="Финансовый 10 7" xfId="625"/>
    <cellStyle name="Финансовый 10 7 2" xfId="626"/>
    <cellStyle name="Финансовый 10 8" xfId="627"/>
    <cellStyle name="Финансовый 10 8 2" xfId="628"/>
    <cellStyle name="Финансовый 10 9" xfId="629"/>
    <cellStyle name="Финансовый 10 9 2" xfId="630"/>
    <cellStyle name="Финансовый 100" xfId="631"/>
    <cellStyle name="Финансовый 101" xfId="632"/>
    <cellStyle name="Финансовый 102" xfId="633"/>
    <cellStyle name="Финансовый 103" xfId="634"/>
    <cellStyle name="Финансовый 104" xfId="635"/>
    <cellStyle name="Финансовый 105" xfId="636"/>
    <cellStyle name="Финансовый 106" xfId="637"/>
    <cellStyle name="Финансовый 107" xfId="638"/>
    <cellStyle name="Финансовый 108" xfId="639"/>
    <cellStyle name="Финансовый 109" xfId="640"/>
    <cellStyle name="Финансовый 11" xfId="641"/>
    <cellStyle name="Финансовый 11 10" xfId="642"/>
    <cellStyle name="Финансовый 11 10 2" xfId="643"/>
    <cellStyle name="Финансовый 11 11" xfId="644"/>
    <cellStyle name="Финансовый 11 11 2" xfId="645"/>
    <cellStyle name="Финансовый 11 12" xfId="646"/>
    <cellStyle name="Финансовый 11 12 2" xfId="647"/>
    <cellStyle name="Финансовый 11 13" xfId="648"/>
    <cellStyle name="Финансовый 11 13 2" xfId="649"/>
    <cellStyle name="Финансовый 11 14" xfId="650"/>
    <cellStyle name="Финансовый 11 14 2" xfId="651"/>
    <cellStyle name="Финансовый 11 15" xfId="652"/>
    <cellStyle name="Финансовый 11 15 2" xfId="653"/>
    <cellStyle name="Финансовый 11 16" xfId="654"/>
    <cellStyle name="Финансовый 11 16 2" xfId="655"/>
    <cellStyle name="Финансовый 11 17" xfId="656"/>
    <cellStyle name="Финансовый 11 17 2" xfId="657"/>
    <cellStyle name="Финансовый 11 18" xfId="658"/>
    <cellStyle name="Финансовый 11 18 2" xfId="659"/>
    <cellStyle name="Финансовый 11 19" xfId="660"/>
    <cellStyle name="Финансовый 11 19 2" xfId="661"/>
    <cellStyle name="Финансовый 11 2" xfId="662"/>
    <cellStyle name="Финансовый 11 2 2" xfId="663"/>
    <cellStyle name="Финансовый 11 2 3" xfId="664"/>
    <cellStyle name="Финансовый 11 20" xfId="665"/>
    <cellStyle name="Финансовый 11 20 2" xfId="666"/>
    <cellStyle name="Финансовый 11 21" xfId="667"/>
    <cellStyle name="Финансовый 11 21 2" xfId="668"/>
    <cellStyle name="Финансовый 11 22" xfId="669"/>
    <cellStyle name="Финансовый 11 22 2" xfId="670"/>
    <cellStyle name="Финансовый 11 23" xfId="671"/>
    <cellStyle name="Финансовый 11 23 2" xfId="672"/>
    <cellStyle name="Финансовый 11 24" xfId="673"/>
    <cellStyle name="Финансовый 11 24 2" xfId="674"/>
    <cellStyle name="Финансовый 11 25" xfId="675"/>
    <cellStyle name="Финансовый 11 25 2" xfId="676"/>
    <cellStyle name="Финансовый 11 26" xfId="677"/>
    <cellStyle name="Финансовый 11 26 2" xfId="678"/>
    <cellStyle name="Финансовый 11 27" xfId="679"/>
    <cellStyle name="Финансовый 11 27 2" xfId="680"/>
    <cellStyle name="Финансовый 11 28" xfId="681"/>
    <cellStyle name="Финансовый 11 28 2" xfId="682"/>
    <cellStyle name="Финансовый 11 29" xfId="683"/>
    <cellStyle name="Финансовый 11 29 2" xfId="684"/>
    <cellStyle name="Финансовый 11 3" xfId="685"/>
    <cellStyle name="Финансовый 11 3 2" xfId="686"/>
    <cellStyle name="Финансовый 11 30" xfId="687"/>
    <cellStyle name="Финансовый 11 30 2" xfId="688"/>
    <cellStyle name="Финансовый 11 31" xfId="689"/>
    <cellStyle name="Финансовый 11 31 2" xfId="690"/>
    <cellStyle name="Финансовый 11 32" xfId="691"/>
    <cellStyle name="Финансовый 11 32 2" xfId="692"/>
    <cellStyle name="Финансовый 11 33" xfId="693"/>
    <cellStyle name="Финансовый 11 33 2" xfId="694"/>
    <cellStyle name="Финансовый 11 34" xfId="695"/>
    <cellStyle name="Финансовый 11 35" xfId="696"/>
    <cellStyle name="Финансовый 11 4" xfId="697"/>
    <cellStyle name="Финансовый 11 4 2" xfId="698"/>
    <cellStyle name="Финансовый 11 5" xfId="699"/>
    <cellStyle name="Финансовый 11 5 2" xfId="700"/>
    <cellStyle name="Финансовый 11 6" xfId="701"/>
    <cellStyle name="Финансовый 11 6 2" xfId="702"/>
    <cellStyle name="Финансовый 11 7" xfId="703"/>
    <cellStyle name="Финансовый 11 7 2" xfId="704"/>
    <cellStyle name="Финансовый 11 8" xfId="705"/>
    <cellStyle name="Финансовый 11 8 2" xfId="706"/>
    <cellStyle name="Финансовый 11 9" xfId="707"/>
    <cellStyle name="Финансовый 11 9 2" xfId="708"/>
    <cellStyle name="Финансовый 110" xfId="709"/>
    <cellStyle name="Финансовый 111" xfId="710"/>
    <cellStyle name="Финансовый 112" xfId="711"/>
    <cellStyle name="Финансовый 113" xfId="712"/>
    <cellStyle name="Финансовый 114" xfId="713"/>
    <cellStyle name="Финансовый 115" xfId="714"/>
    <cellStyle name="Финансовый 116" xfId="715"/>
    <cellStyle name="Финансовый 117" xfId="716"/>
    <cellStyle name="Финансовый 118" xfId="717"/>
    <cellStyle name="Финансовый 119" xfId="718"/>
    <cellStyle name="Финансовый 12" xfId="719"/>
    <cellStyle name="Финансовый 12 10" xfId="720"/>
    <cellStyle name="Финансовый 12 10 2" xfId="721"/>
    <cellStyle name="Финансовый 12 11" xfId="722"/>
    <cellStyle name="Финансовый 12 11 2" xfId="723"/>
    <cellStyle name="Финансовый 12 12" xfId="724"/>
    <cellStyle name="Финансовый 12 12 2" xfId="725"/>
    <cellStyle name="Финансовый 12 13" xfId="726"/>
    <cellStyle name="Финансовый 12 13 2" xfId="727"/>
    <cellStyle name="Финансовый 12 14" xfId="728"/>
    <cellStyle name="Финансовый 12 14 2" xfId="729"/>
    <cellStyle name="Финансовый 12 15" xfId="730"/>
    <cellStyle name="Финансовый 12 15 2" xfId="731"/>
    <cellStyle name="Финансовый 12 16" xfId="732"/>
    <cellStyle name="Финансовый 12 16 2" xfId="733"/>
    <cellStyle name="Финансовый 12 17" xfId="734"/>
    <cellStyle name="Финансовый 12 17 2" xfId="735"/>
    <cellStyle name="Финансовый 12 18" xfId="736"/>
    <cellStyle name="Финансовый 12 18 2" xfId="737"/>
    <cellStyle name="Финансовый 12 19" xfId="738"/>
    <cellStyle name="Финансовый 12 19 2" xfId="739"/>
    <cellStyle name="Финансовый 12 2" xfId="740"/>
    <cellStyle name="Финансовый 12 2 2" xfId="741"/>
    <cellStyle name="Финансовый 12 2 3" xfId="742"/>
    <cellStyle name="Финансовый 12 20" xfId="743"/>
    <cellStyle name="Финансовый 12 20 2" xfId="744"/>
    <cellStyle name="Финансовый 12 21" xfId="745"/>
    <cellStyle name="Финансовый 12 21 2" xfId="746"/>
    <cellStyle name="Финансовый 12 22" xfId="747"/>
    <cellStyle name="Финансовый 12 22 2" xfId="748"/>
    <cellStyle name="Финансовый 12 23" xfId="749"/>
    <cellStyle name="Финансовый 12 23 2" xfId="750"/>
    <cellStyle name="Финансовый 12 24" xfId="751"/>
    <cellStyle name="Финансовый 12 24 2" xfId="752"/>
    <cellStyle name="Финансовый 12 25" xfId="753"/>
    <cellStyle name="Финансовый 12 25 2" xfId="754"/>
    <cellStyle name="Финансовый 12 26" xfId="755"/>
    <cellStyle name="Финансовый 12 26 2" xfId="756"/>
    <cellStyle name="Финансовый 12 27" xfId="757"/>
    <cellStyle name="Финансовый 12 27 2" xfId="758"/>
    <cellStyle name="Финансовый 12 28" xfId="759"/>
    <cellStyle name="Финансовый 12 28 2" xfId="760"/>
    <cellStyle name="Финансовый 12 29" xfId="761"/>
    <cellStyle name="Финансовый 12 29 2" xfId="762"/>
    <cellStyle name="Финансовый 12 3" xfId="763"/>
    <cellStyle name="Финансовый 12 3 2" xfId="764"/>
    <cellStyle name="Финансовый 12 30" xfId="765"/>
    <cellStyle name="Финансовый 12 30 2" xfId="766"/>
    <cellStyle name="Финансовый 12 31" xfId="767"/>
    <cellStyle name="Финансовый 12 31 2" xfId="768"/>
    <cellStyle name="Финансовый 12 32" xfId="769"/>
    <cellStyle name="Финансовый 12 32 2" xfId="770"/>
    <cellStyle name="Финансовый 12 33" xfId="771"/>
    <cellStyle name="Финансовый 12 33 2" xfId="772"/>
    <cellStyle name="Финансовый 12 34" xfId="773"/>
    <cellStyle name="Финансовый 12 35" xfId="774"/>
    <cellStyle name="Финансовый 12 4" xfId="775"/>
    <cellStyle name="Финансовый 12 4 2" xfId="776"/>
    <cellStyle name="Финансовый 12 5" xfId="777"/>
    <cellStyle name="Финансовый 12 5 2" xfId="778"/>
    <cellStyle name="Финансовый 12 6" xfId="779"/>
    <cellStyle name="Финансовый 12 6 2" xfId="780"/>
    <cellStyle name="Финансовый 12 7" xfId="781"/>
    <cellStyle name="Финансовый 12 7 2" xfId="782"/>
    <cellStyle name="Финансовый 12 8" xfId="783"/>
    <cellStyle name="Финансовый 12 8 2" xfId="784"/>
    <cellStyle name="Финансовый 12 9" xfId="785"/>
    <cellStyle name="Финансовый 12 9 2" xfId="786"/>
    <cellStyle name="Финансовый 120" xfId="787"/>
    <cellStyle name="Финансовый 121" xfId="788"/>
    <cellStyle name="Финансовый 122" xfId="789"/>
    <cellStyle name="Финансовый 123" xfId="790"/>
    <cellStyle name="Финансовый 124" xfId="791"/>
    <cellStyle name="Финансовый 125" xfId="792"/>
    <cellStyle name="Финансовый 126" xfId="793"/>
    <cellStyle name="Финансовый 127" xfId="794"/>
    <cellStyle name="Финансовый 128" xfId="795"/>
    <cellStyle name="Финансовый 129" xfId="796"/>
    <cellStyle name="Финансовый 13" xfId="797"/>
    <cellStyle name="Финансовый 13 10" xfId="798"/>
    <cellStyle name="Финансовый 13 10 2" xfId="799"/>
    <cellStyle name="Финансовый 13 11" xfId="800"/>
    <cellStyle name="Финансовый 13 11 2" xfId="801"/>
    <cellStyle name="Финансовый 13 12" xfId="802"/>
    <cellStyle name="Финансовый 13 12 2" xfId="803"/>
    <cellStyle name="Финансовый 13 13" xfId="804"/>
    <cellStyle name="Финансовый 13 13 2" xfId="805"/>
    <cellStyle name="Финансовый 13 14" xfId="806"/>
    <cellStyle name="Финансовый 13 14 2" xfId="807"/>
    <cellStyle name="Финансовый 13 15" xfId="808"/>
    <cellStyle name="Финансовый 13 15 2" xfId="809"/>
    <cellStyle name="Финансовый 13 16" xfId="810"/>
    <cellStyle name="Финансовый 13 16 2" xfId="811"/>
    <cellStyle name="Финансовый 13 17" xfId="812"/>
    <cellStyle name="Финансовый 13 17 2" xfId="813"/>
    <cellStyle name="Финансовый 13 18" xfId="814"/>
    <cellStyle name="Финансовый 13 18 2" xfId="815"/>
    <cellStyle name="Финансовый 13 19" xfId="816"/>
    <cellStyle name="Финансовый 13 19 2" xfId="817"/>
    <cellStyle name="Финансовый 13 2" xfId="818"/>
    <cellStyle name="Финансовый 13 2 2" xfId="819"/>
    <cellStyle name="Финансовый 13 20" xfId="820"/>
    <cellStyle name="Финансовый 13 20 2" xfId="821"/>
    <cellStyle name="Финансовый 13 21" xfId="822"/>
    <cellStyle name="Финансовый 13 21 2" xfId="823"/>
    <cellStyle name="Финансовый 13 22" xfId="824"/>
    <cellStyle name="Финансовый 13 22 2" xfId="825"/>
    <cellStyle name="Финансовый 13 23" xfId="826"/>
    <cellStyle name="Финансовый 13 23 2" xfId="827"/>
    <cellStyle name="Финансовый 13 24" xfId="828"/>
    <cellStyle name="Финансовый 13 24 2" xfId="829"/>
    <cellStyle name="Финансовый 13 25" xfId="830"/>
    <cellStyle name="Финансовый 13 25 2" xfId="831"/>
    <cellStyle name="Финансовый 13 26" xfId="832"/>
    <cellStyle name="Финансовый 13 26 2" xfId="833"/>
    <cellStyle name="Финансовый 13 27" xfId="834"/>
    <cellStyle name="Финансовый 13 27 2" xfId="835"/>
    <cellStyle name="Финансовый 13 28" xfId="836"/>
    <cellStyle name="Финансовый 13 28 2" xfId="837"/>
    <cellStyle name="Финансовый 13 29" xfId="838"/>
    <cellStyle name="Финансовый 13 29 2" xfId="839"/>
    <cellStyle name="Финансовый 13 3" xfId="840"/>
    <cellStyle name="Финансовый 13 3 2" xfId="841"/>
    <cellStyle name="Финансовый 13 30" xfId="842"/>
    <cellStyle name="Финансовый 13 30 2" xfId="843"/>
    <cellStyle name="Финансовый 13 31" xfId="844"/>
    <cellStyle name="Финансовый 13 31 2" xfId="845"/>
    <cellStyle name="Финансовый 13 32" xfId="846"/>
    <cellStyle name="Финансовый 13 32 2" xfId="847"/>
    <cellStyle name="Финансовый 13 33" xfId="848"/>
    <cellStyle name="Финансовый 13 33 2" xfId="849"/>
    <cellStyle name="Финансовый 13 34" xfId="850"/>
    <cellStyle name="Финансовый 13 35" xfId="851"/>
    <cellStyle name="Финансовый 13 4" xfId="852"/>
    <cellStyle name="Финансовый 13 4 2" xfId="853"/>
    <cellStyle name="Финансовый 13 5" xfId="854"/>
    <cellStyle name="Финансовый 13 5 2" xfId="855"/>
    <cellStyle name="Финансовый 13 6" xfId="856"/>
    <cellStyle name="Финансовый 13 6 2" xfId="857"/>
    <cellStyle name="Финансовый 13 7" xfId="858"/>
    <cellStyle name="Финансовый 13 7 2" xfId="859"/>
    <cellStyle name="Финансовый 13 8" xfId="860"/>
    <cellStyle name="Финансовый 13 8 2" xfId="861"/>
    <cellStyle name="Финансовый 13 9" xfId="862"/>
    <cellStyle name="Финансовый 13 9 2" xfId="863"/>
    <cellStyle name="Финансовый 130" xfId="864"/>
    <cellStyle name="Финансовый 131" xfId="865"/>
    <cellStyle name="Финансовый 132" xfId="866"/>
    <cellStyle name="Финансовый 133" xfId="867"/>
    <cellStyle name="Финансовый 134" xfId="868"/>
    <cellStyle name="Финансовый 135" xfId="869"/>
    <cellStyle name="Финансовый 136" xfId="870"/>
    <cellStyle name="Финансовый 137" xfId="871"/>
    <cellStyle name="Финансовый 138" xfId="872"/>
    <cellStyle name="Финансовый 14" xfId="873"/>
    <cellStyle name="Финансовый 14 10" xfId="874"/>
    <cellStyle name="Финансовый 14 10 2" xfId="875"/>
    <cellStyle name="Финансовый 14 11" xfId="876"/>
    <cellStyle name="Финансовый 14 11 2" xfId="877"/>
    <cellStyle name="Финансовый 14 12" xfId="878"/>
    <cellStyle name="Финансовый 14 12 2" xfId="879"/>
    <cellStyle name="Финансовый 14 13" xfId="880"/>
    <cellStyle name="Финансовый 14 13 2" xfId="881"/>
    <cellStyle name="Финансовый 14 14" xfId="882"/>
    <cellStyle name="Финансовый 14 14 2" xfId="883"/>
    <cellStyle name="Финансовый 14 15" xfId="884"/>
    <cellStyle name="Финансовый 14 15 2" xfId="885"/>
    <cellStyle name="Финансовый 14 16" xfId="886"/>
    <cellStyle name="Финансовый 14 16 2" xfId="887"/>
    <cellStyle name="Финансовый 14 17" xfId="888"/>
    <cellStyle name="Финансовый 14 17 2" xfId="889"/>
    <cellStyle name="Финансовый 14 18" xfId="890"/>
    <cellStyle name="Финансовый 14 18 2" xfId="891"/>
    <cellStyle name="Финансовый 14 19" xfId="892"/>
    <cellStyle name="Финансовый 14 19 2" xfId="893"/>
    <cellStyle name="Финансовый 14 2" xfId="894"/>
    <cellStyle name="Финансовый 14 2 2" xfId="895"/>
    <cellStyle name="Финансовый 14 20" xfId="896"/>
    <cellStyle name="Финансовый 14 20 2" xfId="897"/>
    <cellStyle name="Финансовый 14 21" xfId="898"/>
    <cellStyle name="Финансовый 14 21 2" xfId="899"/>
    <cellStyle name="Финансовый 14 22" xfId="900"/>
    <cellStyle name="Финансовый 14 22 2" xfId="901"/>
    <cellStyle name="Финансовый 14 23" xfId="902"/>
    <cellStyle name="Финансовый 14 23 2" xfId="903"/>
    <cellStyle name="Финансовый 14 24" xfId="904"/>
    <cellStyle name="Финансовый 14 24 2" xfId="905"/>
    <cellStyle name="Финансовый 14 25" xfId="906"/>
    <cellStyle name="Финансовый 14 25 2" xfId="907"/>
    <cellStyle name="Финансовый 14 26" xfId="908"/>
    <cellStyle name="Финансовый 14 26 2" xfId="909"/>
    <cellStyle name="Финансовый 14 27" xfId="910"/>
    <cellStyle name="Финансовый 14 27 2" xfId="911"/>
    <cellStyle name="Финансовый 14 28" xfId="912"/>
    <cellStyle name="Финансовый 14 28 2" xfId="913"/>
    <cellStyle name="Финансовый 14 29" xfId="914"/>
    <cellStyle name="Финансовый 14 29 2" xfId="915"/>
    <cellStyle name="Финансовый 14 3" xfId="916"/>
    <cellStyle name="Финансовый 14 3 2" xfId="917"/>
    <cellStyle name="Финансовый 14 30" xfId="918"/>
    <cellStyle name="Финансовый 14 30 2" xfId="919"/>
    <cellStyle name="Финансовый 14 31" xfId="920"/>
    <cellStyle name="Финансовый 14 31 2" xfId="921"/>
    <cellStyle name="Финансовый 14 32" xfId="922"/>
    <cellStyle name="Финансовый 14 32 2" xfId="923"/>
    <cellStyle name="Финансовый 14 33" xfId="924"/>
    <cellStyle name="Финансовый 14 33 2" xfId="925"/>
    <cellStyle name="Финансовый 14 34" xfId="926"/>
    <cellStyle name="Финансовый 14 35" xfId="927"/>
    <cellStyle name="Финансовый 14 4" xfId="928"/>
    <cellStyle name="Финансовый 14 4 2" xfId="929"/>
    <cellStyle name="Финансовый 14 5" xfId="930"/>
    <cellStyle name="Финансовый 14 5 2" xfId="931"/>
    <cellStyle name="Финансовый 14 6" xfId="932"/>
    <cellStyle name="Финансовый 14 6 2" xfId="933"/>
    <cellStyle name="Финансовый 14 7" xfId="934"/>
    <cellStyle name="Финансовый 14 7 2" xfId="935"/>
    <cellStyle name="Финансовый 14 8" xfId="936"/>
    <cellStyle name="Финансовый 14 8 2" xfId="937"/>
    <cellStyle name="Финансовый 14 9" xfId="938"/>
    <cellStyle name="Финансовый 14 9 2" xfId="939"/>
    <cellStyle name="Финансовый 15" xfId="940"/>
    <cellStyle name="Финансовый 15 10" xfId="941"/>
    <cellStyle name="Финансовый 15 10 2" xfId="942"/>
    <cellStyle name="Финансовый 15 11" xfId="943"/>
    <cellStyle name="Финансовый 15 11 2" xfId="944"/>
    <cellStyle name="Финансовый 15 12" xfId="945"/>
    <cellStyle name="Финансовый 15 12 2" xfId="946"/>
    <cellStyle name="Финансовый 15 13" xfId="947"/>
    <cellStyle name="Финансовый 15 13 2" xfId="948"/>
    <cellStyle name="Финансовый 15 14" xfId="949"/>
    <cellStyle name="Финансовый 15 14 2" xfId="950"/>
    <cellStyle name="Финансовый 15 15" xfId="951"/>
    <cellStyle name="Финансовый 15 15 2" xfId="952"/>
    <cellStyle name="Финансовый 15 16" xfId="953"/>
    <cellStyle name="Финансовый 15 16 2" xfId="954"/>
    <cellStyle name="Финансовый 15 17" xfId="955"/>
    <cellStyle name="Финансовый 15 17 2" xfId="956"/>
    <cellStyle name="Финансовый 15 18" xfId="957"/>
    <cellStyle name="Финансовый 15 18 2" xfId="958"/>
    <cellStyle name="Финансовый 15 19" xfId="959"/>
    <cellStyle name="Финансовый 15 19 2" xfId="960"/>
    <cellStyle name="Финансовый 15 2" xfId="961"/>
    <cellStyle name="Финансовый 15 2 2" xfId="962"/>
    <cellStyle name="Финансовый 15 20" xfId="963"/>
    <cellStyle name="Финансовый 15 20 2" xfId="964"/>
    <cellStyle name="Финансовый 15 21" xfId="965"/>
    <cellStyle name="Финансовый 15 21 2" xfId="966"/>
    <cellStyle name="Финансовый 15 22" xfId="967"/>
    <cellStyle name="Финансовый 15 22 2" xfId="968"/>
    <cellStyle name="Финансовый 15 23" xfId="969"/>
    <cellStyle name="Финансовый 15 23 2" xfId="970"/>
    <cellStyle name="Финансовый 15 24" xfId="971"/>
    <cellStyle name="Финансовый 15 24 2" xfId="972"/>
    <cellStyle name="Финансовый 15 25" xfId="973"/>
    <cellStyle name="Финансовый 15 25 2" xfId="974"/>
    <cellStyle name="Финансовый 15 26" xfId="975"/>
    <cellStyle name="Финансовый 15 26 2" xfId="976"/>
    <cellStyle name="Финансовый 15 27" xfId="977"/>
    <cellStyle name="Финансовый 15 27 2" xfId="978"/>
    <cellStyle name="Финансовый 15 28" xfId="979"/>
    <cellStyle name="Финансовый 15 28 2" xfId="980"/>
    <cellStyle name="Финансовый 15 29" xfId="981"/>
    <cellStyle name="Финансовый 15 29 2" xfId="982"/>
    <cellStyle name="Финансовый 15 3" xfId="983"/>
    <cellStyle name="Финансовый 15 3 2" xfId="984"/>
    <cellStyle name="Финансовый 15 30" xfId="985"/>
    <cellStyle name="Финансовый 15 30 2" xfId="986"/>
    <cellStyle name="Финансовый 15 31" xfId="987"/>
    <cellStyle name="Финансовый 15 31 2" xfId="988"/>
    <cellStyle name="Финансовый 15 32" xfId="989"/>
    <cellStyle name="Финансовый 15 32 2" xfId="990"/>
    <cellStyle name="Финансовый 15 33" xfId="991"/>
    <cellStyle name="Финансовый 15 33 2" xfId="992"/>
    <cellStyle name="Финансовый 15 34" xfId="993"/>
    <cellStyle name="Финансовый 15 4" xfId="994"/>
    <cellStyle name="Финансовый 15 4 2" xfId="995"/>
    <cellStyle name="Финансовый 15 5" xfId="996"/>
    <cellStyle name="Финансовый 15 5 2" xfId="997"/>
    <cellStyle name="Финансовый 15 6" xfId="998"/>
    <cellStyle name="Финансовый 15 6 2" xfId="999"/>
    <cellStyle name="Финансовый 15 7" xfId="1000"/>
    <cellStyle name="Финансовый 15 7 2" xfId="1001"/>
    <cellStyle name="Финансовый 15 8" xfId="1002"/>
    <cellStyle name="Финансовый 15 8 2" xfId="1003"/>
    <cellStyle name="Финансовый 15 9" xfId="1004"/>
    <cellStyle name="Финансовый 15 9 2" xfId="1005"/>
    <cellStyle name="Финансовый 16" xfId="1006"/>
    <cellStyle name="Финансовый 16 10" xfId="1007"/>
    <cellStyle name="Финансовый 16 10 2" xfId="1008"/>
    <cellStyle name="Финансовый 16 11" xfId="1009"/>
    <cellStyle name="Финансовый 16 11 2" xfId="1010"/>
    <cellStyle name="Финансовый 16 12" xfId="1011"/>
    <cellStyle name="Финансовый 16 12 2" xfId="1012"/>
    <cellStyle name="Финансовый 16 13" xfId="1013"/>
    <cellStyle name="Финансовый 16 13 2" xfId="1014"/>
    <cellStyle name="Финансовый 16 14" xfId="1015"/>
    <cellStyle name="Финансовый 16 14 2" xfId="1016"/>
    <cellStyle name="Финансовый 16 15" xfId="1017"/>
    <cellStyle name="Финансовый 16 15 2" xfId="1018"/>
    <cellStyle name="Финансовый 16 16" xfId="1019"/>
    <cellStyle name="Финансовый 16 16 2" xfId="1020"/>
    <cellStyle name="Финансовый 16 17" xfId="1021"/>
    <cellStyle name="Финансовый 16 17 2" xfId="1022"/>
    <cellStyle name="Финансовый 16 18" xfId="1023"/>
    <cellStyle name="Финансовый 16 18 2" xfId="1024"/>
    <cellStyle name="Финансовый 16 19" xfId="1025"/>
    <cellStyle name="Финансовый 16 19 2" xfId="1026"/>
    <cellStyle name="Финансовый 16 2" xfId="1027"/>
    <cellStyle name="Финансовый 16 2 2" xfId="1028"/>
    <cellStyle name="Финансовый 16 20" xfId="1029"/>
    <cellStyle name="Финансовый 16 20 2" xfId="1030"/>
    <cellStyle name="Финансовый 16 21" xfId="1031"/>
    <cellStyle name="Финансовый 16 21 2" xfId="1032"/>
    <cellStyle name="Финансовый 16 22" xfId="1033"/>
    <cellStyle name="Финансовый 16 22 2" xfId="1034"/>
    <cellStyle name="Финансовый 16 23" xfId="1035"/>
    <cellStyle name="Финансовый 16 23 2" xfId="1036"/>
    <cellStyle name="Финансовый 16 24" xfId="1037"/>
    <cellStyle name="Финансовый 16 24 2" xfId="1038"/>
    <cellStyle name="Финансовый 16 25" xfId="1039"/>
    <cellStyle name="Финансовый 16 25 2" xfId="1040"/>
    <cellStyle name="Финансовый 16 26" xfId="1041"/>
    <cellStyle name="Финансовый 16 26 2" xfId="1042"/>
    <cellStyle name="Финансовый 16 27" xfId="1043"/>
    <cellStyle name="Финансовый 16 27 2" xfId="1044"/>
    <cellStyle name="Финансовый 16 28" xfId="1045"/>
    <cellStyle name="Финансовый 16 28 2" xfId="1046"/>
    <cellStyle name="Финансовый 16 29" xfId="1047"/>
    <cellStyle name="Финансовый 16 29 2" xfId="1048"/>
    <cellStyle name="Финансовый 16 3" xfId="1049"/>
    <cellStyle name="Финансовый 16 3 2" xfId="1050"/>
    <cellStyle name="Финансовый 16 30" xfId="1051"/>
    <cellStyle name="Финансовый 16 30 2" xfId="1052"/>
    <cellStyle name="Финансовый 16 31" xfId="1053"/>
    <cellStyle name="Финансовый 16 31 2" xfId="1054"/>
    <cellStyle name="Финансовый 16 32" xfId="1055"/>
    <cellStyle name="Финансовый 16 32 2" xfId="1056"/>
    <cellStyle name="Финансовый 16 33" xfId="1057"/>
    <cellStyle name="Финансовый 16 33 2" xfId="1058"/>
    <cellStyle name="Финансовый 16 34" xfId="1059"/>
    <cellStyle name="Финансовый 16 4" xfId="1060"/>
    <cellStyle name="Финансовый 16 4 2" xfId="1061"/>
    <cellStyle name="Финансовый 16 5" xfId="1062"/>
    <cellStyle name="Финансовый 16 5 2" xfId="1063"/>
    <cellStyle name="Финансовый 16 6" xfId="1064"/>
    <cellStyle name="Финансовый 16 6 2" xfId="1065"/>
    <cellStyle name="Финансовый 16 7" xfId="1066"/>
    <cellStyle name="Финансовый 16 7 2" xfId="1067"/>
    <cellStyle name="Финансовый 16 8" xfId="1068"/>
    <cellStyle name="Финансовый 16 8 2" xfId="1069"/>
    <cellStyle name="Финансовый 16 9" xfId="1070"/>
    <cellStyle name="Финансовый 16 9 2" xfId="1071"/>
    <cellStyle name="Финансовый 17" xfId="1072"/>
    <cellStyle name="Финансовый 17 2" xfId="1073"/>
    <cellStyle name="Финансовый 18" xfId="1074"/>
    <cellStyle name="Финансовый 18 2" xfId="1075"/>
    <cellStyle name="Финансовый 18 3" xfId="1076"/>
    <cellStyle name="Финансовый 19" xfId="1077"/>
    <cellStyle name="Финансовый 2" xfId="1078"/>
    <cellStyle name="Финансовый 2 10" xfId="1079"/>
    <cellStyle name="Финансовый 2 10 2" xfId="1080"/>
    <cellStyle name="Финансовый 2 2" xfId="1081"/>
    <cellStyle name="Финансовый 2 2 2" xfId="1082"/>
    <cellStyle name="Финансовый 2 2 2 2" xfId="1083"/>
    <cellStyle name="Финансовый 2 2 3" xfId="1084"/>
    <cellStyle name="Финансовый 2 2 3 2" xfId="1085"/>
    <cellStyle name="Финансовый 2 2 4" xfId="1086"/>
    <cellStyle name="Финансовый 2 2 5" xfId="1087"/>
    <cellStyle name="Финансовый 2 3" xfId="1088"/>
    <cellStyle name="Финансовый 2 3 2" xfId="1089"/>
    <cellStyle name="Финансовый 2 3 3" xfId="1090"/>
    <cellStyle name="Финансовый 2 4" xfId="1091"/>
    <cellStyle name="Финансовый 2 4 2" xfId="1092"/>
    <cellStyle name="Финансовый 2 5" xfId="1093"/>
    <cellStyle name="Финансовый 20" xfId="1094"/>
    <cellStyle name="Финансовый 20 2" xfId="1095"/>
    <cellStyle name="Финансовый 20 3" xfId="1096"/>
    <cellStyle name="Финансовый 21" xfId="1097"/>
    <cellStyle name="Финансовый 21 2" xfId="1098"/>
    <cellStyle name="Финансовый 21 3" xfId="1099"/>
    <cellStyle name="Финансовый 22" xfId="1100"/>
    <cellStyle name="Финансовый 22 10" xfId="1101"/>
    <cellStyle name="Финансовый 22 10 2" xfId="1102"/>
    <cellStyle name="Финансовый 22 11" xfId="1103"/>
    <cellStyle name="Финансовый 22 11 2" xfId="1104"/>
    <cellStyle name="Финансовый 22 12" xfId="1105"/>
    <cellStyle name="Финансовый 22 12 2" xfId="1106"/>
    <cellStyle name="Финансовый 22 13" xfId="1107"/>
    <cellStyle name="Финансовый 22 13 2" xfId="1108"/>
    <cellStyle name="Финансовый 22 14" xfId="1109"/>
    <cellStyle name="Финансовый 22 14 2" xfId="1110"/>
    <cellStyle name="Финансовый 22 15" xfId="1111"/>
    <cellStyle name="Финансовый 22 15 2" xfId="1112"/>
    <cellStyle name="Финансовый 22 16" xfId="1113"/>
    <cellStyle name="Финансовый 22 16 2" xfId="1114"/>
    <cellStyle name="Финансовый 22 17" xfId="1115"/>
    <cellStyle name="Финансовый 22 17 2" xfId="1116"/>
    <cellStyle name="Финансовый 22 18" xfId="1117"/>
    <cellStyle name="Финансовый 22 18 2" xfId="1118"/>
    <cellStyle name="Финансовый 22 19" xfId="1119"/>
    <cellStyle name="Финансовый 22 19 2" xfId="1120"/>
    <cellStyle name="Финансовый 22 2" xfId="1121"/>
    <cellStyle name="Финансовый 22 2 2" xfId="1122"/>
    <cellStyle name="Финансовый 22 20" xfId="1123"/>
    <cellStyle name="Финансовый 22 20 2" xfId="1124"/>
    <cellStyle name="Финансовый 22 21" xfId="1125"/>
    <cellStyle name="Финансовый 22 21 2" xfId="1126"/>
    <cellStyle name="Финансовый 22 22" xfId="1127"/>
    <cellStyle name="Финансовый 22 22 2" xfId="1128"/>
    <cellStyle name="Финансовый 22 23" xfId="1129"/>
    <cellStyle name="Финансовый 22 23 2" xfId="1130"/>
    <cellStyle name="Финансовый 22 24" xfId="1131"/>
    <cellStyle name="Финансовый 22 24 2" xfId="1132"/>
    <cellStyle name="Финансовый 22 25" xfId="1133"/>
    <cellStyle name="Финансовый 22 25 2" xfId="1134"/>
    <cellStyle name="Финансовый 22 26" xfId="1135"/>
    <cellStyle name="Финансовый 22 26 2" xfId="1136"/>
    <cellStyle name="Финансовый 22 27" xfId="1137"/>
    <cellStyle name="Финансовый 22 27 2" xfId="1138"/>
    <cellStyle name="Финансовый 22 28" xfId="1139"/>
    <cellStyle name="Финансовый 22 28 2" xfId="1140"/>
    <cellStyle name="Финансовый 22 29" xfId="1141"/>
    <cellStyle name="Финансовый 22 29 2" xfId="1142"/>
    <cellStyle name="Финансовый 22 3" xfId="1143"/>
    <cellStyle name="Финансовый 22 3 2" xfId="1144"/>
    <cellStyle name="Финансовый 22 30" xfId="1145"/>
    <cellStyle name="Финансовый 22 30 2" xfId="1146"/>
    <cellStyle name="Финансовый 22 31" xfId="1147"/>
    <cellStyle name="Финансовый 22 31 2" xfId="1148"/>
    <cellStyle name="Финансовый 22 32" xfId="1149"/>
    <cellStyle name="Финансовый 22 32 2" xfId="1150"/>
    <cellStyle name="Финансовый 22 33" xfId="1151"/>
    <cellStyle name="Финансовый 22 33 2" xfId="1152"/>
    <cellStyle name="Финансовый 22 34" xfId="1153"/>
    <cellStyle name="Финансовый 22 4" xfId="1154"/>
    <cellStyle name="Финансовый 22 4 2" xfId="1155"/>
    <cellStyle name="Финансовый 22 5" xfId="1156"/>
    <cellStyle name="Финансовый 22 5 2" xfId="1157"/>
    <cellStyle name="Финансовый 22 6" xfId="1158"/>
    <cellStyle name="Финансовый 22 6 2" xfId="1159"/>
    <cellStyle name="Финансовый 22 7" xfId="1160"/>
    <cellStyle name="Финансовый 22 7 2" xfId="1161"/>
    <cellStyle name="Финансовый 22 8" xfId="1162"/>
    <cellStyle name="Финансовый 22 8 2" xfId="1163"/>
    <cellStyle name="Финансовый 22 9" xfId="1164"/>
    <cellStyle name="Финансовый 22 9 2" xfId="1165"/>
    <cellStyle name="Финансовый 23" xfId="1166"/>
    <cellStyle name="Финансовый 23 2" xfId="1167"/>
    <cellStyle name="Финансовый 23 3" xfId="1168"/>
    <cellStyle name="Финансовый 24" xfId="1169"/>
    <cellStyle name="Финансовый 25" xfId="1170"/>
    <cellStyle name="Финансовый 25 2" xfId="1171"/>
    <cellStyle name="Финансовый 26" xfId="1172"/>
    <cellStyle name="Финансовый 27" xfId="1173"/>
    <cellStyle name="Финансовый 28" xfId="1174"/>
    <cellStyle name="Финансовый 28 2" xfId="1175"/>
    <cellStyle name="Финансовый 29" xfId="1176"/>
    <cellStyle name="Финансовый 29 10" xfId="1177"/>
    <cellStyle name="Финансовый 29 10 2" xfId="1178"/>
    <cellStyle name="Финансовый 29 11" xfId="1179"/>
    <cellStyle name="Финансовый 29 11 2" xfId="1180"/>
    <cellStyle name="Финансовый 29 12" xfId="1181"/>
    <cellStyle name="Финансовый 29 12 2" xfId="1182"/>
    <cellStyle name="Финансовый 29 13" xfId="1183"/>
    <cellStyle name="Финансовый 29 13 2" xfId="1184"/>
    <cellStyle name="Финансовый 29 14" xfId="1185"/>
    <cellStyle name="Финансовый 29 14 2" xfId="1186"/>
    <cellStyle name="Финансовый 29 15" xfId="1187"/>
    <cellStyle name="Финансовый 29 15 2" xfId="1188"/>
    <cellStyle name="Финансовый 29 16" xfId="1189"/>
    <cellStyle name="Финансовый 29 16 2" xfId="1190"/>
    <cellStyle name="Финансовый 29 17" xfId="1191"/>
    <cellStyle name="Финансовый 29 17 2" xfId="1192"/>
    <cellStyle name="Финансовый 29 18" xfId="1193"/>
    <cellStyle name="Финансовый 29 18 2" xfId="1194"/>
    <cellStyle name="Финансовый 29 19" xfId="1195"/>
    <cellStyle name="Финансовый 29 19 2" xfId="1196"/>
    <cellStyle name="Финансовый 29 2" xfId="1197"/>
    <cellStyle name="Финансовый 29 2 2" xfId="1198"/>
    <cellStyle name="Финансовый 29 20" xfId="1199"/>
    <cellStyle name="Финансовый 29 20 2" xfId="1200"/>
    <cellStyle name="Финансовый 29 21" xfId="1201"/>
    <cellStyle name="Финансовый 29 21 2" xfId="1202"/>
    <cellStyle name="Финансовый 29 22" xfId="1203"/>
    <cellStyle name="Финансовый 29 22 2" xfId="1204"/>
    <cellStyle name="Финансовый 29 23" xfId="1205"/>
    <cellStyle name="Финансовый 29 23 2" xfId="1206"/>
    <cellStyle name="Финансовый 29 24" xfId="1207"/>
    <cellStyle name="Финансовый 29 24 2" xfId="1208"/>
    <cellStyle name="Финансовый 29 25" xfId="1209"/>
    <cellStyle name="Финансовый 29 25 2" xfId="1210"/>
    <cellStyle name="Финансовый 29 26" xfId="1211"/>
    <cellStyle name="Финансовый 29 26 2" xfId="1212"/>
    <cellStyle name="Финансовый 29 27" xfId="1213"/>
    <cellStyle name="Финансовый 29 27 2" xfId="1214"/>
    <cellStyle name="Финансовый 29 28" xfId="1215"/>
    <cellStyle name="Финансовый 29 28 2" xfId="1216"/>
    <cellStyle name="Финансовый 29 29" xfId="1217"/>
    <cellStyle name="Финансовый 29 29 2" xfId="1218"/>
    <cellStyle name="Финансовый 29 3" xfId="1219"/>
    <cellStyle name="Финансовый 29 3 2" xfId="1220"/>
    <cellStyle name="Финансовый 29 30" xfId="1221"/>
    <cellStyle name="Финансовый 29 30 2" xfId="1222"/>
    <cellStyle name="Финансовый 29 31" xfId="1223"/>
    <cellStyle name="Финансовый 29 31 2" xfId="1224"/>
    <cellStyle name="Финансовый 29 32" xfId="1225"/>
    <cellStyle name="Финансовый 29 32 2" xfId="1226"/>
    <cellStyle name="Финансовый 29 33" xfId="1227"/>
    <cellStyle name="Финансовый 29 33 2" xfId="1228"/>
    <cellStyle name="Финансовый 29 34" xfId="1229"/>
    <cellStyle name="Финансовый 29 4" xfId="1230"/>
    <cellStyle name="Финансовый 29 4 2" xfId="1231"/>
    <cellStyle name="Финансовый 29 5" xfId="1232"/>
    <cellStyle name="Финансовый 29 5 2" xfId="1233"/>
    <cellStyle name="Финансовый 29 6" xfId="1234"/>
    <cellStyle name="Финансовый 29 6 2" xfId="1235"/>
    <cellStyle name="Финансовый 29 7" xfId="1236"/>
    <cellStyle name="Финансовый 29 7 2" xfId="1237"/>
    <cellStyle name="Финансовый 29 8" xfId="1238"/>
    <cellStyle name="Финансовый 29 8 2" xfId="1239"/>
    <cellStyle name="Финансовый 29 9" xfId="1240"/>
    <cellStyle name="Финансовый 29 9 2" xfId="1241"/>
    <cellStyle name="Финансовый 3" xfId="1242"/>
    <cellStyle name="Финансовый 3 10" xfId="1243"/>
    <cellStyle name="Финансовый 3 10 2" xfId="1244"/>
    <cellStyle name="Финансовый 3 11" xfId="1245"/>
    <cellStyle name="Финансовый 3 11 2" xfId="1246"/>
    <cellStyle name="Финансовый 3 12" xfId="1247"/>
    <cellStyle name="Финансовый 3 12 2" xfId="1248"/>
    <cellStyle name="Финансовый 3 13" xfId="1249"/>
    <cellStyle name="Финансовый 3 13 2" xfId="1250"/>
    <cellStyle name="Финансовый 3 14" xfId="1251"/>
    <cellStyle name="Финансовый 3 14 2" xfId="1252"/>
    <cellStyle name="Финансовый 3 15" xfId="1253"/>
    <cellStyle name="Финансовый 3 15 2" xfId="1254"/>
    <cellStyle name="Финансовый 3 16" xfId="1255"/>
    <cellStyle name="Финансовый 3 16 2" xfId="1256"/>
    <cellStyle name="Финансовый 3 17" xfId="1257"/>
    <cellStyle name="Финансовый 3 17 2" xfId="1258"/>
    <cellStyle name="Финансовый 3 18" xfId="1259"/>
    <cellStyle name="Финансовый 3 18 2" xfId="1260"/>
    <cellStyle name="Финансовый 3 19" xfId="1261"/>
    <cellStyle name="Финансовый 3 19 2" xfId="1262"/>
    <cellStyle name="Финансовый 3 2" xfId="1263"/>
    <cellStyle name="Финансовый 3 2 2" xfId="1264"/>
    <cellStyle name="Финансовый 3 2 3" xfId="1265"/>
    <cellStyle name="Финансовый 3 20" xfId="1266"/>
    <cellStyle name="Финансовый 3 20 2" xfId="1267"/>
    <cellStyle name="Финансовый 3 21" xfId="1268"/>
    <cellStyle name="Финансовый 3 21 2" xfId="1269"/>
    <cellStyle name="Финансовый 3 22" xfId="1270"/>
    <cellStyle name="Финансовый 3 22 2" xfId="1271"/>
    <cellStyle name="Финансовый 3 23" xfId="1272"/>
    <cellStyle name="Финансовый 3 23 2" xfId="1273"/>
    <cellStyle name="Финансовый 3 24" xfId="1274"/>
    <cellStyle name="Финансовый 3 24 2" xfId="1275"/>
    <cellStyle name="Финансовый 3 25" xfId="1276"/>
    <cellStyle name="Финансовый 3 25 2" xfId="1277"/>
    <cellStyle name="Финансовый 3 26" xfId="1278"/>
    <cellStyle name="Финансовый 3 26 2" xfId="1279"/>
    <cellStyle name="Финансовый 3 27" xfId="1280"/>
    <cellStyle name="Финансовый 3 27 2" xfId="1281"/>
    <cellStyle name="Финансовый 3 28" xfId="1282"/>
    <cellStyle name="Финансовый 3 28 2" xfId="1283"/>
    <cellStyle name="Финансовый 3 29" xfId="1284"/>
    <cellStyle name="Финансовый 3 29 2" xfId="1285"/>
    <cellStyle name="Финансовый 3 3" xfId="1286"/>
    <cellStyle name="Финансовый 3 3 2" xfId="1287"/>
    <cellStyle name="Финансовый 3 30" xfId="1288"/>
    <cellStyle name="Финансовый 3 30 2" xfId="1289"/>
    <cellStyle name="Финансовый 3 31" xfId="1290"/>
    <cellStyle name="Финансовый 3 31 2" xfId="1291"/>
    <cellStyle name="Финансовый 3 32" xfId="1292"/>
    <cellStyle name="Финансовый 3 32 2" xfId="1293"/>
    <cellStyle name="Финансовый 3 33" xfId="1294"/>
    <cellStyle name="Финансовый 3 33 2" xfId="1295"/>
    <cellStyle name="Финансовый 3 34" xfId="1296"/>
    <cellStyle name="Финансовый 3 34 2" xfId="1297"/>
    <cellStyle name="Финансовый 3 35" xfId="1298"/>
    <cellStyle name="Финансовый 3 36" xfId="1299"/>
    <cellStyle name="Финансовый 3 4" xfId="1300"/>
    <cellStyle name="Финансовый 3 4 2" xfId="1301"/>
    <cellStyle name="Финансовый 3 5" xfId="1302"/>
    <cellStyle name="Финансовый 3 5 2" xfId="1303"/>
    <cellStyle name="Финансовый 3 6" xfId="1304"/>
    <cellStyle name="Финансовый 3 6 2" xfId="1305"/>
    <cellStyle name="Финансовый 3 7" xfId="1306"/>
    <cellStyle name="Финансовый 3 7 2" xfId="1307"/>
    <cellStyle name="Финансовый 3 8" xfId="1308"/>
    <cellStyle name="Финансовый 3 8 2" xfId="1309"/>
    <cellStyle name="Финансовый 3 9" xfId="1310"/>
    <cellStyle name="Финансовый 3 9 2" xfId="1311"/>
    <cellStyle name="Финансовый 30" xfId="1312"/>
    <cellStyle name="Финансовый 30 2" xfId="1313"/>
    <cellStyle name="Финансовый 30 3" xfId="1314"/>
    <cellStyle name="Финансовый 31" xfId="1315"/>
    <cellStyle name="Финансовый 31 2" xfId="1316"/>
    <cellStyle name="Финансовый 31 3" xfId="1317"/>
    <cellStyle name="Финансовый 32" xfId="1318"/>
    <cellStyle name="Финансовый 32 10" xfId="1319"/>
    <cellStyle name="Финансовый 32 10 2" xfId="1320"/>
    <cellStyle name="Финансовый 32 11" xfId="1321"/>
    <cellStyle name="Финансовый 32 11 2" xfId="1322"/>
    <cellStyle name="Финансовый 32 12" xfId="1323"/>
    <cellStyle name="Финансовый 32 12 2" xfId="1324"/>
    <cellStyle name="Финансовый 32 13" xfId="1325"/>
    <cellStyle name="Финансовый 32 13 2" xfId="1326"/>
    <cellStyle name="Финансовый 32 14" xfId="1327"/>
    <cellStyle name="Финансовый 32 14 2" xfId="1328"/>
    <cellStyle name="Финансовый 32 15" xfId="1329"/>
    <cellStyle name="Финансовый 32 15 2" xfId="1330"/>
    <cellStyle name="Финансовый 32 16" xfId="1331"/>
    <cellStyle name="Финансовый 32 16 2" xfId="1332"/>
    <cellStyle name="Финансовый 32 17" xfId="1333"/>
    <cellStyle name="Финансовый 32 17 2" xfId="1334"/>
    <cellStyle name="Финансовый 32 18" xfId="1335"/>
    <cellStyle name="Финансовый 32 18 2" xfId="1336"/>
    <cellStyle name="Финансовый 32 19" xfId="1337"/>
    <cellStyle name="Финансовый 32 19 2" xfId="1338"/>
    <cellStyle name="Финансовый 32 2" xfId="1339"/>
    <cellStyle name="Финансовый 32 2 2" xfId="1340"/>
    <cellStyle name="Финансовый 32 20" xfId="1341"/>
    <cellStyle name="Финансовый 32 20 2" xfId="1342"/>
    <cellStyle name="Финансовый 32 21" xfId="1343"/>
    <cellStyle name="Финансовый 32 21 2" xfId="1344"/>
    <cellStyle name="Финансовый 32 22" xfId="1345"/>
    <cellStyle name="Финансовый 32 22 2" xfId="1346"/>
    <cellStyle name="Финансовый 32 23" xfId="1347"/>
    <cellStyle name="Финансовый 32 23 2" xfId="1348"/>
    <cellStyle name="Финансовый 32 24" xfId="1349"/>
    <cellStyle name="Финансовый 32 24 2" xfId="1350"/>
    <cellStyle name="Финансовый 32 25" xfId="1351"/>
    <cellStyle name="Финансовый 32 25 2" xfId="1352"/>
    <cellStyle name="Финансовый 32 26" xfId="1353"/>
    <cellStyle name="Финансовый 32 26 2" xfId="1354"/>
    <cellStyle name="Финансовый 32 27" xfId="1355"/>
    <cellStyle name="Финансовый 32 27 2" xfId="1356"/>
    <cellStyle name="Финансовый 32 28" xfId="1357"/>
    <cellStyle name="Финансовый 32 28 2" xfId="1358"/>
    <cellStyle name="Финансовый 32 29" xfId="1359"/>
    <cellStyle name="Финансовый 32 29 2" xfId="1360"/>
    <cellStyle name="Финансовый 32 3" xfId="1361"/>
    <cellStyle name="Финансовый 32 3 2" xfId="1362"/>
    <cellStyle name="Финансовый 32 30" xfId="1363"/>
    <cellStyle name="Финансовый 32 30 2" xfId="1364"/>
    <cellStyle name="Финансовый 32 31" xfId="1365"/>
    <cellStyle name="Финансовый 32 31 2" xfId="1366"/>
    <cellStyle name="Финансовый 32 32" xfId="1367"/>
    <cellStyle name="Финансовый 32 32 2" xfId="1368"/>
    <cellStyle name="Финансовый 32 33" xfId="1369"/>
    <cellStyle name="Финансовый 32 33 2" xfId="1370"/>
    <cellStyle name="Финансовый 32 34" xfId="1371"/>
    <cellStyle name="Финансовый 32 4" xfId="1372"/>
    <cellStyle name="Финансовый 32 4 2" xfId="1373"/>
    <cellStyle name="Финансовый 32 5" xfId="1374"/>
    <cellStyle name="Финансовый 32 5 2" xfId="1375"/>
    <cellStyle name="Финансовый 32 6" xfId="1376"/>
    <cellStyle name="Финансовый 32 6 2" xfId="1377"/>
    <cellStyle name="Финансовый 32 7" xfId="1378"/>
    <cellStyle name="Финансовый 32 7 2" xfId="1379"/>
    <cellStyle name="Финансовый 32 8" xfId="1380"/>
    <cellStyle name="Финансовый 32 8 2" xfId="1381"/>
    <cellStyle name="Финансовый 32 9" xfId="1382"/>
    <cellStyle name="Финансовый 32 9 2" xfId="1383"/>
    <cellStyle name="Финансовый 33" xfId="1384"/>
    <cellStyle name="Финансовый 33 10" xfId="1385"/>
    <cellStyle name="Финансовый 33 10 2" xfId="1386"/>
    <cellStyle name="Финансовый 33 11" xfId="1387"/>
    <cellStyle name="Финансовый 33 11 2" xfId="1388"/>
    <cellStyle name="Финансовый 33 12" xfId="1389"/>
    <cellStyle name="Финансовый 33 12 2" xfId="1390"/>
    <cellStyle name="Финансовый 33 13" xfId="1391"/>
    <cellStyle name="Финансовый 33 13 2" xfId="1392"/>
    <cellStyle name="Финансовый 33 14" xfId="1393"/>
    <cellStyle name="Финансовый 33 14 2" xfId="1394"/>
    <cellStyle name="Финансовый 33 15" xfId="1395"/>
    <cellStyle name="Финансовый 33 15 2" xfId="1396"/>
    <cellStyle name="Финансовый 33 16" xfId="1397"/>
    <cellStyle name="Финансовый 33 16 2" xfId="1398"/>
    <cellStyle name="Финансовый 33 17" xfId="1399"/>
    <cellStyle name="Финансовый 33 17 2" xfId="1400"/>
    <cellStyle name="Финансовый 33 18" xfId="1401"/>
    <cellStyle name="Финансовый 33 18 2" xfId="1402"/>
    <cellStyle name="Финансовый 33 19" xfId="1403"/>
    <cellStyle name="Финансовый 33 19 2" xfId="1404"/>
    <cellStyle name="Финансовый 33 2" xfId="1405"/>
    <cellStyle name="Финансовый 33 2 2" xfId="1406"/>
    <cellStyle name="Финансовый 33 20" xfId="1407"/>
    <cellStyle name="Финансовый 33 20 2" xfId="1408"/>
    <cellStyle name="Финансовый 33 21" xfId="1409"/>
    <cellStyle name="Финансовый 33 21 2" xfId="1410"/>
    <cellStyle name="Финансовый 33 22" xfId="1411"/>
    <cellStyle name="Финансовый 33 22 2" xfId="1412"/>
    <cellStyle name="Финансовый 33 23" xfId="1413"/>
    <cellStyle name="Финансовый 33 23 2" xfId="1414"/>
    <cellStyle name="Финансовый 33 24" xfId="1415"/>
    <cellStyle name="Финансовый 33 24 2" xfId="1416"/>
    <cellStyle name="Финансовый 33 25" xfId="1417"/>
    <cellStyle name="Финансовый 33 25 2" xfId="1418"/>
    <cellStyle name="Финансовый 33 26" xfId="1419"/>
    <cellStyle name="Финансовый 33 26 2" xfId="1420"/>
    <cellStyle name="Финансовый 33 27" xfId="1421"/>
    <cellStyle name="Финансовый 33 27 2" xfId="1422"/>
    <cellStyle name="Финансовый 33 28" xfId="1423"/>
    <cellStyle name="Финансовый 33 28 2" xfId="1424"/>
    <cellStyle name="Финансовый 33 29" xfId="1425"/>
    <cellStyle name="Финансовый 33 29 2" xfId="1426"/>
    <cellStyle name="Финансовый 33 3" xfId="1427"/>
    <cellStyle name="Финансовый 33 3 2" xfId="1428"/>
    <cellStyle name="Финансовый 33 30" xfId="1429"/>
    <cellStyle name="Финансовый 33 30 2" xfId="1430"/>
    <cellStyle name="Финансовый 33 31" xfId="1431"/>
    <cellStyle name="Финансовый 33 31 2" xfId="1432"/>
    <cellStyle name="Финансовый 33 32" xfId="1433"/>
    <cellStyle name="Финансовый 33 32 2" xfId="1434"/>
    <cellStyle name="Финансовый 33 33" xfId="1435"/>
    <cellStyle name="Финансовый 33 33 2" xfId="1436"/>
    <cellStyle name="Финансовый 33 34" xfId="1437"/>
    <cellStyle name="Финансовый 33 4" xfId="1438"/>
    <cellStyle name="Финансовый 33 4 2" xfId="1439"/>
    <cellStyle name="Финансовый 33 5" xfId="1440"/>
    <cellStyle name="Финансовый 33 5 2" xfId="1441"/>
    <cellStyle name="Финансовый 33 6" xfId="1442"/>
    <cellStyle name="Финансовый 33 6 2" xfId="1443"/>
    <cellStyle name="Финансовый 33 7" xfId="1444"/>
    <cellStyle name="Финансовый 33 7 2" xfId="1445"/>
    <cellStyle name="Финансовый 33 8" xfId="1446"/>
    <cellStyle name="Финансовый 33 8 2" xfId="1447"/>
    <cellStyle name="Финансовый 33 9" xfId="1448"/>
    <cellStyle name="Финансовый 33 9 2" xfId="1449"/>
    <cellStyle name="Финансовый 34" xfId="1450"/>
    <cellStyle name="Финансовый 34 10" xfId="1451"/>
    <cellStyle name="Финансовый 34 10 2" xfId="1452"/>
    <cellStyle name="Финансовый 34 11" xfId="1453"/>
    <cellStyle name="Финансовый 34 11 2" xfId="1454"/>
    <cellStyle name="Финансовый 34 12" xfId="1455"/>
    <cellStyle name="Финансовый 34 12 2" xfId="1456"/>
    <cellStyle name="Финансовый 34 13" xfId="1457"/>
    <cellStyle name="Финансовый 34 13 2" xfId="1458"/>
    <cellStyle name="Финансовый 34 14" xfId="1459"/>
    <cellStyle name="Финансовый 34 14 2" xfId="1460"/>
    <cellStyle name="Финансовый 34 15" xfId="1461"/>
    <cellStyle name="Финансовый 34 15 2" xfId="1462"/>
    <cellStyle name="Финансовый 34 16" xfId="1463"/>
    <cellStyle name="Финансовый 34 16 2" xfId="1464"/>
    <cellStyle name="Финансовый 34 17" xfId="1465"/>
    <cellStyle name="Финансовый 34 17 2" xfId="1466"/>
    <cellStyle name="Финансовый 34 18" xfId="1467"/>
    <cellStyle name="Финансовый 34 18 2" xfId="1468"/>
    <cellStyle name="Финансовый 34 19" xfId="1469"/>
    <cellStyle name="Финансовый 34 19 2" xfId="1470"/>
    <cellStyle name="Финансовый 34 2" xfId="1471"/>
    <cellStyle name="Финансовый 34 2 2" xfId="1472"/>
    <cellStyle name="Финансовый 34 20" xfId="1473"/>
    <cellStyle name="Финансовый 34 20 2" xfId="1474"/>
    <cellStyle name="Финансовый 34 21" xfId="1475"/>
    <cellStyle name="Финансовый 34 21 2" xfId="1476"/>
    <cellStyle name="Финансовый 34 22" xfId="1477"/>
    <cellStyle name="Финансовый 34 22 2" xfId="1478"/>
    <cellStyle name="Финансовый 34 23" xfId="1479"/>
    <cellStyle name="Финансовый 34 23 2" xfId="1480"/>
    <cellStyle name="Финансовый 34 24" xfId="1481"/>
    <cellStyle name="Финансовый 34 24 2" xfId="1482"/>
    <cellStyle name="Финансовый 34 25" xfId="1483"/>
    <cellStyle name="Финансовый 34 25 2" xfId="1484"/>
    <cellStyle name="Финансовый 34 26" xfId="1485"/>
    <cellStyle name="Финансовый 34 26 2" xfId="1486"/>
    <cellStyle name="Финансовый 34 27" xfId="1487"/>
    <cellStyle name="Финансовый 34 27 2" xfId="1488"/>
    <cellStyle name="Финансовый 34 28" xfId="1489"/>
    <cellStyle name="Финансовый 34 28 2" xfId="1490"/>
    <cellStyle name="Финансовый 34 29" xfId="1491"/>
    <cellStyle name="Финансовый 34 29 2" xfId="1492"/>
    <cellStyle name="Финансовый 34 3" xfId="1493"/>
    <cellStyle name="Финансовый 34 3 2" xfId="1494"/>
    <cellStyle name="Финансовый 34 30" xfId="1495"/>
    <cellStyle name="Финансовый 34 30 2" xfId="1496"/>
    <cellStyle name="Финансовый 34 31" xfId="1497"/>
    <cellStyle name="Финансовый 34 31 2" xfId="1498"/>
    <cellStyle name="Финансовый 34 32" xfId="1499"/>
    <cellStyle name="Финансовый 34 32 2" xfId="1500"/>
    <cellStyle name="Финансовый 34 33" xfId="1501"/>
    <cellStyle name="Финансовый 34 33 2" xfId="1502"/>
    <cellStyle name="Финансовый 34 34" xfId="1503"/>
    <cellStyle name="Финансовый 34 4" xfId="1504"/>
    <cellStyle name="Финансовый 34 4 2" xfId="1505"/>
    <cellStyle name="Финансовый 34 5" xfId="1506"/>
    <cellStyle name="Финансовый 34 5 2" xfId="1507"/>
    <cellStyle name="Финансовый 34 6" xfId="1508"/>
    <cellStyle name="Финансовый 34 6 2" xfId="1509"/>
    <cellStyle name="Финансовый 34 7" xfId="1510"/>
    <cellStyle name="Финансовый 34 7 2" xfId="1511"/>
    <cellStyle name="Финансовый 34 8" xfId="1512"/>
    <cellStyle name="Финансовый 34 8 2" xfId="1513"/>
    <cellStyle name="Финансовый 34 9" xfId="1514"/>
    <cellStyle name="Финансовый 34 9 2" xfId="1515"/>
    <cellStyle name="Финансовый 35" xfId="1516"/>
    <cellStyle name="Финансовый 35 10" xfId="1517"/>
    <cellStyle name="Финансовый 35 10 2" xfId="1518"/>
    <cellStyle name="Финансовый 35 11" xfId="1519"/>
    <cellStyle name="Финансовый 35 11 2" xfId="1520"/>
    <cellStyle name="Финансовый 35 12" xfId="1521"/>
    <cellStyle name="Финансовый 35 12 2" xfId="1522"/>
    <cellStyle name="Финансовый 35 13" xfId="1523"/>
    <cellStyle name="Финансовый 35 13 2" xfId="1524"/>
    <cellStyle name="Финансовый 35 14" xfId="1525"/>
    <cellStyle name="Финансовый 35 14 2" xfId="1526"/>
    <cellStyle name="Финансовый 35 15" xfId="1527"/>
    <cellStyle name="Финансовый 35 15 2" xfId="1528"/>
    <cellStyle name="Финансовый 35 16" xfId="1529"/>
    <cellStyle name="Финансовый 35 16 2" xfId="1530"/>
    <cellStyle name="Финансовый 35 17" xfId="1531"/>
    <cellStyle name="Финансовый 35 17 2" xfId="1532"/>
    <cellStyle name="Финансовый 35 18" xfId="1533"/>
    <cellStyle name="Финансовый 35 18 2" xfId="1534"/>
    <cellStyle name="Финансовый 35 19" xfId="1535"/>
    <cellStyle name="Финансовый 35 19 2" xfId="1536"/>
    <cellStyle name="Финансовый 35 2" xfId="1537"/>
    <cellStyle name="Финансовый 35 2 2" xfId="1538"/>
    <cellStyle name="Финансовый 35 20" xfId="1539"/>
    <cellStyle name="Финансовый 35 20 2" xfId="1540"/>
    <cellStyle name="Финансовый 35 21" xfId="1541"/>
    <cellStyle name="Финансовый 35 21 2" xfId="1542"/>
    <cellStyle name="Финансовый 35 22" xfId="1543"/>
    <cellStyle name="Финансовый 35 22 2" xfId="1544"/>
    <cellStyle name="Финансовый 35 23" xfId="1545"/>
    <cellStyle name="Финансовый 35 23 2" xfId="1546"/>
    <cellStyle name="Финансовый 35 24" xfId="1547"/>
    <cellStyle name="Финансовый 35 24 2" xfId="1548"/>
    <cellStyle name="Финансовый 35 25" xfId="1549"/>
    <cellStyle name="Финансовый 35 25 2" xfId="1550"/>
    <cellStyle name="Финансовый 35 26" xfId="1551"/>
    <cellStyle name="Финансовый 35 26 2" xfId="1552"/>
    <cellStyle name="Финансовый 35 27" xfId="1553"/>
    <cellStyle name="Финансовый 35 27 2" xfId="1554"/>
    <cellStyle name="Финансовый 35 28" xfId="1555"/>
    <cellStyle name="Финансовый 35 28 2" xfId="1556"/>
    <cellStyle name="Финансовый 35 29" xfId="1557"/>
    <cellStyle name="Финансовый 35 29 2" xfId="1558"/>
    <cellStyle name="Финансовый 35 3" xfId="1559"/>
    <cellStyle name="Финансовый 35 3 2" xfId="1560"/>
    <cellStyle name="Финансовый 35 30" xfId="1561"/>
    <cellStyle name="Финансовый 35 30 2" xfId="1562"/>
    <cellStyle name="Финансовый 35 31" xfId="1563"/>
    <cellStyle name="Финансовый 35 31 2" xfId="1564"/>
    <cellStyle name="Финансовый 35 32" xfId="1565"/>
    <cellStyle name="Финансовый 35 32 2" xfId="1566"/>
    <cellStyle name="Финансовый 35 33" xfId="1567"/>
    <cellStyle name="Финансовый 35 33 2" xfId="1568"/>
    <cellStyle name="Финансовый 35 34" xfId="1569"/>
    <cellStyle name="Финансовый 35 4" xfId="1570"/>
    <cellStyle name="Финансовый 35 4 2" xfId="1571"/>
    <cellStyle name="Финансовый 35 5" xfId="1572"/>
    <cellStyle name="Финансовый 35 5 2" xfId="1573"/>
    <cellStyle name="Финансовый 35 6" xfId="1574"/>
    <cellStyle name="Финансовый 35 6 2" xfId="1575"/>
    <cellStyle name="Финансовый 35 7" xfId="1576"/>
    <cellStyle name="Финансовый 35 7 2" xfId="1577"/>
    <cellStyle name="Финансовый 35 8" xfId="1578"/>
    <cellStyle name="Финансовый 35 8 2" xfId="1579"/>
    <cellStyle name="Финансовый 35 9" xfId="1580"/>
    <cellStyle name="Финансовый 35 9 2" xfId="1581"/>
    <cellStyle name="Финансовый 36" xfId="1582"/>
    <cellStyle name="Финансовый 36 10" xfId="1583"/>
    <cellStyle name="Финансовый 36 10 2" xfId="1584"/>
    <cellStyle name="Финансовый 36 11" xfId="1585"/>
    <cellStyle name="Финансовый 36 11 2" xfId="1586"/>
    <cellStyle name="Финансовый 36 12" xfId="1587"/>
    <cellStyle name="Финансовый 36 12 2" xfId="1588"/>
    <cellStyle name="Финансовый 36 13" xfId="1589"/>
    <cellStyle name="Финансовый 36 13 2" xfId="1590"/>
    <cellStyle name="Финансовый 36 14" xfId="1591"/>
    <cellStyle name="Финансовый 36 14 2" xfId="1592"/>
    <cellStyle name="Финансовый 36 15" xfId="1593"/>
    <cellStyle name="Финансовый 36 15 2" xfId="1594"/>
    <cellStyle name="Финансовый 36 16" xfId="1595"/>
    <cellStyle name="Финансовый 36 16 2" xfId="1596"/>
    <cellStyle name="Финансовый 36 17" xfId="1597"/>
    <cellStyle name="Финансовый 36 17 2" xfId="1598"/>
    <cellStyle name="Финансовый 36 18" xfId="1599"/>
    <cellStyle name="Финансовый 36 18 2" xfId="1600"/>
    <cellStyle name="Финансовый 36 19" xfId="1601"/>
    <cellStyle name="Финансовый 36 19 2" xfId="1602"/>
    <cellStyle name="Финансовый 36 2" xfId="1603"/>
    <cellStyle name="Финансовый 36 2 2" xfId="1604"/>
    <cellStyle name="Финансовый 36 20" xfId="1605"/>
    <cellStyle name="Финансовый 36 20 2" xfId="1606"/>
    <cellStyle name="Финансовый 36 21" xfId="1607"/>
    <cellStyle name="Финансовый 36 21 2" xfId="1608"/>
    <cellStyle name="Финансовый 36 22" xfId="1609"/>
    <cellStyle name="Финансовый 36 22 2" xfId="1610"/>
    <cellStyle name="Финансовый 36 23" xfId="1611"/>
    <cellStyle name="Финансовый 36 23 2" xfId="1612"/>
    <cellStyle name="Финансовый 36 24" xfId="1613"/>
    <cellStyle name="Финансовый 36 24 2" xfId="1614"/>
    <cellStyle name="Финансовый 36 25" xfId="1615"/>
    <cellStyle name="Финансовый 36 25 2" xfId="1616"/>
    <cellStyle name="Финансовый 36 26" xfId="1617"/>
    <cellStyle name="Финансовый 36 26 2" xfId="1618"/>
    <cellStyle name="Финансовый 36 27" xfId="1619"/>
    <cellStyle name="Финансовый 36 27 2" xfId="1620"/>
    <cellStyle name="Финансовый 36 28" xfId="1621"/>
    <cellStyle name="Финансовый 36 28 2" xfId="1622"/>
    <cellStyle name="Финансовый 36 29" xfId="1623"/>
    <cellStyle name="Финансовый 36 29 2" xfId="1624"/>
    <cellStyle name="Финансовый 36 3" xfId="1625"/>
    <cellStyle name="Финансовый 36 3 2" xfId="1626"/>
    <cellStyle name="Финансовый 36 30" xfId="1627"/>
    <cellStyle name="Финансовый 36 30 2" xfId="1628"/>
    <cellStyle name="Финансовый 36 31" xfId="1629"/>
    <cellStyle name="Финансовый 36 31 2" xfId="1630"/>
    <cellStyle name="Финансовый 36 32" xfId="1631"/>
    <cellStyle name="Финансовый 36 32 2" xfId="1632"/>
    <cellStyle name="Финансовый 36 33" xfId="1633"/>
    <cellStyle name="Финансовый 36 33 2" xfId="1634"/>
    <cellStyle name="Финансовый 36 34" xfId="1635"/>
    <cellStyle name="Финансовый 36 4" xfId="1636"/>
    <cellStyle name="Финансовый 36 4 2" xfId="1637"/>
    <cellStyle name="Финансовый 36 5" xfId="1638"/>
    <cellStyle name="Финансовый 36 5 2" xfId="1639"/>
    <cellStyle name="Финансовый 36 6" xfId="1640"/>
    <cellStyle name="Финансовый 36 6 2" xfId="1641"/>
    <cellStyle name="Финансовый 36 7" xfId="1642"/>
    <cellStyle name="Финансовый 36 7 2" xfId="1643"/>
    <cellStyle name="Финансовый 36 8" xfId="1644"/>
    <cellStyle name="Финансовый 36 8 2" xfId="1645"/>
    <cellStyle name="Финансовый 36 9" xfId="1646"/>
    <cellStyle name="Финансовый 36 9 2" xfId="1647"/>
    <cellStyle name="Финансовый 37" xfId="1648"/>
    <cellStyle name="Финансовый 37 10" xfId="1649"/>
    <cellStyle name="Финансовый 37 10 2" xfId="1650"/>
    <cellStyle name="Финансовый 37 11" xfId="1651"/>
    <cellStyle name="Финансовый 37 11 2" xfId="1652"/>
    <cellStyle name="Финансовый 37 12" xfId="1653"/>
    <cellStyle name="Финансовый 37 12 2" xfId="1654"/>
    <cellStyle name="Финансовый 37 13" xfId="1655"/>
    <cellStyle name="Финансовый 37 13 2" xfId="1656"/>
    <cellStyle name="Финансовый 37 14" xfId="1657"/>
    <cellStyle name="Финансовый 37 14 2" xfId="1658"/>
    <cellStyle name="Финансовый 37 15" xfId="1659"/>
    <cellStyle name="Финансовый 37 15 2" xfId="1660"/>
    <cellStyle name="Финансовый 37 16" xfId="1661"/>
    <cellStyle name="Финансовый 37 16 2" xfId="1662"/>
    <cellStyle name="Финансовый 37 17" xfId="1663"/>
    <cellStyle name="Финансовый 37 17 2" xfId="1664"/>
    <cellStyle name="Финансовый 37 18" xfId="1665"/>
    <cellStyle name="Финансовый 37 18 2" xfId="1666"/>
    <cellStyle name="Финансовый 37 19" xfId="1667"/>
    <cellStyle name="Финансовый 37 19 2" xfId="1668"/>
    <cellStyle name="Финансовый 37 2" xfId="1669"/>
    <cellStyle name="Финансовый 37 2 2" xfId="1670"/>
    <cellStyle name="Финансовый 37 20" xfId="1671"/>
    <cellStyle name="Финансовый 37 20 2" xfId="1672"/>
    <cellStyle name="Финансовый 37 21" xfId="1673"/>
    <cellStyle name="Финансовый 37 21 2" xfId="1674"/>
    <cellStyle name="Финансовый 37 22" xfId="1675"/>
    <cellStyle name="Финансовый 37 22 2" xfId="1676"/>
    <cellStyle name="Финансовый 37 23" xfId="1677"/>
    <cellStyle name="Финансовый 37 23 2" xfId="1678"/>
    <cellStyle name="Финансовый 37 24" xfId="1679"/>
    <cellStyle name="Финансовый 37 24 2" xfId="1680"/>
    <cellStyle name="Финансовый 37 25" xfId="1681"/>
    <cellStyle name="Финансовый 37 25 2" xfId="1682"/>
    <cellStyle name="Финансовый 37 26" xfId="1683"/>
    <cellStyle name="Финансовый 37 26 2" xfId="1684"/>
    <cellStyle name="Финансовый 37 27" xfId="1685"/>
    <cellStyle name="Финансовый 37 27 2" xfId="1686"/>
    <cellStyle name="Финансовый 37 28" xfId="1687"/>
    <cellStyle name="Финансовый 37 28 2" xfId="1688"/>
    <cellStyle name="Финансовый 37 29" xfId="1689"/>
    <cellStyle name="Финансовый 37 29 2" xfId="1690"/>
    <cellStyle name="Финансовый 37 3" xfId="1691"/>
    <cellStyle name="Финансовый 37 3 2" xfId="1692"/>
    <cellStyle name="Финансовый 37 30" xfId="1693"/>
    <cellStyle name="Финансовый 37 30 2" xfId="1694"/>
    <cellStyle name="Финансовый 37 31" xfId="1695"/>
    <cellStyle name="Финансовый 37 31 2" xfId="1696"/>
    <cellStyle name="Финансовый 37 32" xfId="1697"/>
    <cellStyle name="Финансовый 37 32 2" xfId="1698"/>
    <cellStyle name="Финансовый 37 33" xfId="1699"/>
    <cellStyle name="Финансовый 37 33 2" xfId="1700"/>
    <cellStyle name="Финансовый 37 34" xfId="1701"/>
    <cellStyle name="Финансовый 37 4" xfId="1702"/>
    <cellStyle name="Финансовый 37 4 2" xfId="1703"/>
    <cellStyle name="Финансовый 37 5" xfId="1704"/>
    <cellStyle name="Финансовый 37 5 2" xfId="1705"/>
    <cellStyle name="Финансовый 37 6" xfId="1706"/>
    <cellStyle name="Финансовый 37 6 2" xfId="1707"/>
    <cellStyle name="Финансовый 37 7" xfId="1708"/>
    <cellStyle name="Финансовый 37 7 2" xfId="1709"/>
    <cellStyle name="Финансовый 37 8" xfId="1710"/>
    <cellStyle name="Финансовый 37 8 2" xfId="1711"/>
    <cellStyle name="Финансовый 37 9" xfId="1712"/>
    <cellStyle name="Финансовый 37 9 2" xfId="1713"/>
    <cellStyle name="Финансовый 38" xfId="1714"/>
    <cellStyle name="Финансовый 38 10" xfId="1715"/>
    <cellStyle name="Финансовый 38 10 2" xfId="1716"/>
    <cellStyle name="Финансовый 38 11" xfId="1717"/>
    <cellStyle name="Финансовый 38 11 2" xfId="1718"/>
    <cellStyle name="Финансовый 38 12" xfId="1719"/>
    <cellStyle name="Финансовый 38 12 2" xfId="1720"/>
    <cellStyle name="Финансовый 38 13" xfId="1721"/>
    <cellStyle name="Финансовый 38 13 2" xfId="1722"/>
    <cellStyle name="Финансовый 38 14" xfId="1723"/>
    <cellStyle name="Финансовый 38 14 2" xfId="1724"/>
    <cellStyle name="Финансовый 38 15" xfId="1725"/>
    <cellStyle name="Финансовый 38 15 2" xfId="1726"/>
    <cellStyle name="Финансовый 38 16" xfId="1727"/>
    <cellStyle name="Финансовый 38 16 2" xfId="1728"/>
    <cellStyle name="Финансовый 38 17" xfId="1729"/>
    <cellStyle name="Финансовый 38 17 2" xfId="1730"/>
    <cellStyle name="Финансовый 38 18" xfId="1731"/>
    <cellStyle name="Финансовый 38 18 2" xfId="1732"/>
    <cellStyle name="Финансовый 38 19" xfId="1733"/>
    <cellStyle name="Финансовый 38 19 2" xfId="1734"/>
    <cellStyle name="Финансовый 38 2" xfId="1735"/>
    <cellStyle name="Финансовый 38 2 2" xfId="1736"/>
    <cellStyle name="Финансовый 38 20" xfId="1737"/>
    <cellStyle name="Финансовый 38 20 2" xfId="1738"/>
    <cellStyle name="Финансовый 38 21" xfId="1739"/>
    <cellStyle name="Финансовый 38 21 2" xfId="1740"/>
    <cellStyle name="Финансовый 38 22" xfId="1741"/>
    <cellStyle name="Финансовый 38 22 2" xfId="1742"/>
    <cellStyle name="Финансовый 38 23" xfId="1743"/>
    <cellStyle name="Финансовый 38 23 2" xfId="1744"/>
    <cellStyle name="Финансовый 38 24" xfId="1745"/>
    <cellStyle name="Финансовый 38 24 2" xfId="1746"/>
    <cellStyle name="Финансовый 38 25" xfId="1747"/>
    <cellStyle name="Финансовый 38 25 2" xfId="1748"/>
    <cellStyle name="Финансовый 38 26" xfId="1749"/>
    <cellStyle name="Финансовый 38 26 2" xfId="1750"/>
    <cellStyle name="Финансовый 38 27" xfId="1751"/>
    <cellStyle name="Финансовый 38 27 2" xfId="1752"/>
    <cellStyle name="Финансовый 38 28" xfId="1753"/>
    <cellStyle name="Финансовый 38 28 2" xfId="1754"/>
    <cellStyle name="Финансовый 38 29" xfId="1755"/>
    <cellStyle name="Финансовый 38 29 2" xfId="1756"/>
    <cellStyle name="Финансовый 38 3" xfId="1757"/>
    <cellStyle name="Финансовый 38 3 2" xfId="1758"/>
    <cellStyle name="Финансовый 38 30" xfId="1759"/>
    <cellStyle name="Финансовый 38 30 2" xfId="1760"/>
    <cellStyle name="Финансовый 38 31" xfId="1761"/>
    <cellStyle name="Финансовый 38 31 2" xfId="1762"/>
    <cellStyle name="Финансовый 38 32" xfId="1763"/>
    <cellStyle name="Финансовый 38 32 2" xfId="1764"/>
    <cellStyle name="Финансовый 38 33" xfId="1765"/>
    <cellStyle name="Финансовый 38 33 2" xfId="1766"/>
    <cellStyle name="Финансовый 38 34" xfId="1767"/>
    <cellStyle name="Финансовый 38 4" xfId="1768"/>
    <cellStyle name="Финансовый 38 4 2" xfId="1769"/>
    <cellStyle name="Финансовый 38 5" xfId="1770"/>
    <cellStyle name="Финансовый 38 5 2" xfId="1771"/>
    <cellStyle name="Финансовый 38 6" xfId="1772"/>
    <cellStyle name="Финансовый 38 6 2" xfId="1773"/>
    <cellStyle name="Финансовый 38 7" xfId="1774"/>
    <cellStyle name="Финансовый 38 7 2" xfId="1775"/>
    <cellStyle name="Финансовый 38 8" xfId="1776"/>
    <cellStyle name="Финансовый 38 8 2" xfId="1777"/>
    <cellStyle name="Финансовый 38 9" xfId="1778"/>
    <cellStyle name="Финансовый 38 9 2" xfId="1779"/>
    <cellStyle name="Финансовый 39" xfId="1780"/>
    <cellStyle name="Финансовый 39 10" xfId="1781"/>
    <cellStyle name="Финансовый 39 10 2" xfId="1782"/>
    <cellStyle name="Финансовый 39 11" xfId="1783"/>
    <cellStyle name="Финансовый 39 11 2" xfId="1784"/>
    <cellStyle name="Финансовый 39 12" xfId="1785"/>
    <cellStyle name="Финансовый 39 12 2" xfId="1786"/>
    <cellStyle name="Финансовый 39 13" xfId="1787"/>
    <cellStyle name="Финансовый 39 13 2" xfId="1788"/>
    <cellStyle name="Финансовый 39 14" xfId="1789"/>
    <cellStyle name="Финансовый 39 14 2" xfId="1790"/>
    <cellStyle name="Финансовый 39 15" xfId="1791"/>
    <cellStyle name="Финансовый 39 15 2" xfId="1792"/>
    <cellStyle name="Финансовый 39 16" xfId="1793"/>
    <cellStyle name="Финансовый 39 16 2" xfId="1794"/>
    <cellStyle name="Финансовый 39 17" xfId="1795"/>
    <cellStyle name="Финансовый 39 17 2" xfId="1796"/>
    <cellStyle name="Финансовый 39 18" xfId="1797"/>
    <cellStyle name="Финансовый 39 18 2" xfId="1798"/>
    <cellStyle name="Финансовый 39 19" xfId="1799"/>
    <cellStyle name="Финансовый 39 19 2" xfId="1800"/>
    <cellStyle name="Финансовый 39 2" xfId="1801"/>
    <cellStyle name="Финансовый 39 2 2" xfId="1802"/>
    <cellStyle name="Финансовый 39 20" xfId="1803"/>
    <cellStyle name="Финансовый 39 20 2" xfId="1804"/>
    <cellStyle name="Финансовый 39 21" xfId="1805"/>
    <cellStyle name="Финансовый 39 21 2" xfId="1806"/>
    <cellStyle name="Финансовый 39 22" xfId="1807"/>
    <cellStyle name="Финансовый 39 22 2" xfId="1808"/>
    <cellStyle name="Финансовый 39 23" xfId="1809"/>
    <cellStyle name="Финансовый 39 23 2" xfId="1810"/>
    <cellStyle name="Финансовый 39 24" xfId="1811"/>
    <cellStyle name="Финансовый 39 24 2" xfId="1812"/>
    <cellStyle name="Финансовый 39 25" xfId="1813"/>
    <cellStyle name="Финансовый 39 25 2" xfId="1814"/>
    <cellStyle name="Финансовый 39 26" xfId="1815"/>
    <cellStyle name="Финансовый 39 26 2" xfId="1816"/>
    <cellStyle name="Финансовый 39 27" xfId="1817"/>
    <cellStyle name="Финансовый 39 27 2" xfId="1818"/>
    <cellStyle name="Финансовый 39 28" xfId="1819"/>
    <cellStyle name="Финансовый 39 28 2" xfId="1820"/>
    <cellStyle name="Финансовый 39 29" xfId="1821"/>
    <cellStyle name="Финансовый 39 29 2" xfId="1822"/>
    <cellStyle name="Финансовый 39 3" xfId="1823"/>
    <cellStyle name="Финансовый 39 3 2" xfId="1824"/>
    <cellStyle name="Финансовый 39 30" xfId="1825"/>
    <cellStyle name="Финансовый 39 30 2" xfId="1826"/>
    <cellStyle name="Финансовый 39 31" xfId="1827"/>
    <cellStyle name="Финансовый 39 31 2" xfId="1828"/>
    <cellStyle name="Финансовый 39 32" xfId="1829"/>
    <cellStyle name="Финансовый 39 32 2" xfId="1830"/>
    <cellStyle name="Финансовый 39 33" xfId="1831"/>
    <cellStyle name="Финансовый 39 33 2" xfId="1832"/>
    <cellStyle name="Финансовый 39 34" xfId="1833"/>
    <cellStyle name="Финансовый 39 4" xfId="1834"/>
    <cellStyle name="Финансовый 39 4 2" xfId="1835"/>
    <cellStyle name="Финансовый 39 5" xfId="1836"/>
    <cellStyle name="Финансовый 39 5 2" xfId="1837"/>
    <cellStyle name="Финансовый 39 6" xfId="1838"/>
    <cellStyle name="Финансовый 39 6 2" xfId="1839"/>
    <cellStyle name="Финансовый 39 7" xfId="1840"/>
    <cellStyle name="Финансовый 39 7 2" xfId="1841"/>
    <cellStyle name="Финансовый 39 8" xfId="1842"/>
    <cellStyle name="Финансовый 39 8 2" xfId="1843"/>
    <cellStyle name="Финансовый 39 9" xfId="1844"/>
    <cellStyle name="Финансовый 39 9 2" xfId="1845"/>
    <cellStyle name="Финансовый 4" xfId="1846"/>
    <cellStyle name="Финансовый 4 10" xfId="1847"/>
    <cellStyle name="Финансовый 4 10 2" xfId="1848"/>
    <cellStyle name="Финансовый 4 11" xfId="1849"/>
    <cellStyle name="Финансовый 4 11 2" xfId="1850"/>
    <cellStyle name="Финансовый 4 12" xfId="1851"/>
    <cellStyle name="Финансовый 4 12 2" xfId="1852"/>
    <cellStyle name="Финансовый 4 13" xfId="1853"/>
    <cellStyle name="Финансовый 4 13 2" xfId="1854"/>
    <cellStyle name="Финансовый 4 14" xfId="1855"/>
    <cellStyle name="Финансовый 4 14 2" xfId="1856"/>
    <cellStyle name="Финансовый 4 15" xfId="1857"/>
    <cellStyle name="Финансовый 4 15 2" xfId="1858"/>
    <cellStyle name="Финансовый 4 16" xfId="1859"/>
    <cellStyle name="Финансовый 4 16 2" xfId="1860"/>
    <cellStyle name="Финансовый 4 17" xfId="1861"/>
    <cellStyle name="Финансовый 4 17 2" xfId="1862"/>
    <cellStyle name="Финансовый 4 18" xfId="1863"/>
    <cellStyle name="Финансовый 4 18 2" xfId="1864"/>
    <cellStyle name="Финансовый 4 19" xfId="1865"/>
    <cellStyle name="Финансовый 4 19 2" xfId="1866"/>
    <cellStyle name="Финансовый 4 2" xfId="1867"/>
    <cellStyle name="Финансовый 4 2 2" xfId="1868"/>
    <cellStyle name="Финансовый 4 2 3" xfId="1869"/>
    <cellStyle name="Финансовый 4 20" xfId="1870"/>
    <cellStyle name="Финансовый 4 20 2" xfId="1871"/>
    <cellStyle name="Финансовый 4 21" xfId="1872"/>
    <cellStyle name="Финансовый 4 21 2" xfId="1873"/>
    <cellStyle name="Финансовый 4 22" xfId="1874"/>
    <cellStyle name="Финансовый 4 22 2" xfId="1875"/>
    <cellStyle name="Финансовый 4 23" xfId="1876"/>
    <cellStyle name="Финансовый 4 23 2" xfId="1877"/>
    <cellStyle name="Финансовый 4 24" xfId="1878"/>
    <cellStyle name="Финансовый 4 24 2" xfId="1879"/>
    <cellStyle name="Финансовый 4 25" xfId="1880"/>
    <cellStyle name="Финансовый 4 25 2" xfId="1881"/>
    <cellStyle name="Финансовый 4 26" xfId="1882"/>
    <cellStyle name="Финансовый 4 26 2" xfId="1883"/>
    <cellStyle name="Финансовый 4 27" xfId="1884"/>
    <cellStyle name="Финансовый 4 27 2" xfId="1885"/>
    <cellStyle name="Финансовый 4 28" xfId="1886"/>
    <cellStyle name="Финансовый 4 28 2" xfId="1887"/>
    <cellStyle name="Финансовый 4 29" xfId="1888"/>
    <cellStyle name="Финансовый 4 29 2" xfId="1889"/>
    <cellStyle name="Финансовый 4 3" xfId="1890"/>
    <cellStyle name="Финансовый 4 3 2" xfId="1891"/>
    <cellStyle name="Финансовый 4 30" xfId="1892"/>
    <cellStyle name="Финансовый 4 30 2" xfId="1893"/>
    <cellStyle name="Финансовый 4 31" xfId="1894"/>
    <cellStyle name="Финансовый 4 31 2" xfId="1895"/>
    <cellStyle name="Финансовый 4 32" xfId="1896"/>
    <cellStyle name="Финансовый 4 32 2" xfId="1897"/>
    <cellStyle name="Финансовый 4 33" xfId="1898"/>
    <cellStyle name="Финансовый 4 33 2" xfId="1899"/>
    <cellStyle name="Финансовый 4 34" xfId="1900"/>
    <cellStyle name="Финансовый 4 34 2" xfId="1901"/>
    <cellStyle name="Финансовый 4 35" xfId="1902"/>
    <cellStyle name="Финансовый 4 4" xfId="1903"/>
    <cellStyle name="Финансовый 4 4 2" xfId="1904"/>
    <cellStyle name="Финансовый 4 5" xfId="1905"/>
    <cellStyle name="Финансовый 4 5 2" xfId="1906"/>
    <cellStyle name="Финансовый 4 6" xfId="1907"/>
    <cellStyle name="Финансовый 4 6 2" xfId="1908"/>
    <cellStyle name="Финансовый 4 7" xfId="1909"/>
    <cellStyle name="Финансовый 4 7 2" xfId="1910"/>
    <cellStyle name="Финансовый 4 8" xfId="1911"/>
    <cellStyle name="Финансовый 4 8 2" xfId="1912"/>
    <cellStyle name="Финансовый 4 9" xfId="1913"/>
    <cellStyle name="Финансовый 4 9 2" xfId="1914"/>
    <cellStyle name="Финансовый 40" xfId="1915"/>
    <cellStyle name="Финансовый 40 10" xfId="1916"/>
    <cellStyle name="Финансовый 40 10 2" xfId="1917"/>
    <cellStyle name="Финансовый 40 11" xfId="1918"/>
    <cellStyle name="Финансовый 40 11 2" xfId="1919"/>
    <cellStyle name="Финансовый 40 12" xfId="1920"/>
    <cellStyle name="Финансовый 40 12 2" xfId="1921"/>
    <cellStyle name="Финансовый 40 13" xfId="1922"/>
    <cellStyle name="Финансовый 40 13 2" xfId="1923"/>
    <cellStyle name="Финансовый 40 14" xfId="1924"/>
    <cellStyle name="Финансовый 40 14 2" xfId="1925"/>
    <cellStyle name="Финансовый 40 15" xfId="1926"/>
    <cellStyle name="Финансовый 40 15 2" xfId="1927"/>
    <cellStyle name="Финансовый 40 16" xfId="1928"/>
    <cellStyle name="Финансовый 40 16 2" xfId="1929"/>
    <cellStyle name="Финансовый 40 17" xfId="1930"/>
    <cellStyle name="Финансовый 40 17 2" xfId="1931"/>
    <cellStyle name="Финансовый 40 18" xfId="1932"/>
    <cellStyle name="Финансовый 40 18 2" xfId="1933"/>
    <cellStyle name="Финансовый 40 19" xfId="1934"/>
    <cellStyle name="Финансовый 40 19 2" xfId="1935"/>
    <cellStyle name="Финансовый 40 2" xfId="1936"/>
    <cellStyle name="Финансовый 40 2 2" xfId="1937"/>
    <cellStyle name="Финансовый 40 20" xfId="1938"/>
    <cellStyle name="Финансовый 40 20 2" xfId="1939"/>
    <cellStyle name="Финансовый 40 21" xfId="1940"/>
    <cellStyle name="Финансовый 40 21 2" xfId="1941"/>
    <cellStyle name="Финансовый 40 22" xfId="1942"/>
    <cellStyle name="Финансовый 40 22 2" xfId="1943"/>
    <cellStyle name="Финансовый 40 23" xfId="1944"/>
    <cellStyle name="Финансовый 40 23 2" xfId="1945"/>
    <cellStyle name="Финансовый 40 24" xfId="1946"/>
    <cellStyle name="Финансовый 40 24 2" xfId="1947"/>
    <cellStyle name="Финансовый 40 25" xfId="1948"/>
    <cellStyle name="Финансовый 40 25 2" xfId="1949"/>
    <cellStyle name="Финансовый 40 26" xfId="1950"/>
    <cellStyle name="Финансовый 40 26 2" xfId="1951"/>
    <cellStyle name="Финансовый 40 27" xfId="1952"/>
    <cellStyle name="Финансовый 40 27 2" xfId="1953"/>
    <cellStyle name="Финансовый 40 28" xfId="1954"/>
    <cellStyle name="Финансовый 40 28 2" xfId="1955"/>
    <cellStyle name="Финансовый 40 29" xfId="1956"/>
    <cellStyle name="Финансовый 40 29 2" xfId="1957"/>
    <cellStyle name="Финансовый 40 3" xfId="1958"/>
    <cellStyle name="Финансовый 40 3 2" xfId="1959"/>
    <cellStyle name="Финансовый 40 30" xfId="1960"/>
    <cellStyle name="Финансовый 40 30 2" xfId="1961"/>
    <cellStyle name="Финансовый 40 31" xfId="1962"/>
    <cellStyle name="Финансовый 40 31 2" xfId="1963"/>
    <cellStyle name="Финансовый 40 32" xfId="1964"/>
    <cellStyle name="Финансовый 40 32 2" xfId="1965"/>
    <cellStyle name="Финансовый 40 33" xfId="1966"/>
    <cellStyle name="Финансовый 40 33 2" xfId="1967"/>
    <cellStyle name="Финансовый 40 34" xfId="1968"/>
    <cellStyle name="Финансовый 40 4" xfId="1969"/>
    <cellStyle name="Финансовый 40 4 2" xfId="1970"/>
    <cellStyle name="Финансовый 40 5" xfId="1971"/>
    <cellStyle name="Финансовый 40 5 2" xfId="1972"/>
    <cellStyle name="Финансовый 40 6" xfId="1973"/>
    <cellStyle name="Финансовый 40 6 2" xfId="1974"/>
    <cellStyle name="Финансовый 40 7" xfId="1975"/>
    <cellStyle name="Финансовый 40 7 2" xfId="1976"/>
    <cellStyle name="Финансовый 40 8" xfId="1977"/>
    <cellStyle name="Финансовый 40 8 2" xfId="1978"/>
    <cellStyle name="Финансовый 40 9" xfId="1979"/>
    <cellStyle name="Финансовый 40 9 2" xfId="1980"/>
    <cellStyle name="Финансовый 41" xfId="1981"/>
    <cellStyle name="Финансовый 41 10" xfId="1982"/>
    <cellStyle name="Финансовый 41 10 2" xfId="1983"/>
    <cellStyle name="Финансовый 41 11" xfId="1984"/>
    <cellStyle name="Финансовый 41 11 2" xfId="1985"/>
    <cellStyle name="Финансовый 41 12" xfId="1986"/>
    <cellStyle name="Финансовый 41 12 2" xfId="1987"/>
    <cellStyle name="Финансовый 41 13" xfId="1988"/>
    <cellStyle name="Финансовый 41 13 2" xfId="1989"/>
    <cellStyle name="Финансовый 41 14" xfId="1990"/>
    <cellStyle name="Финансовый 41 14 2" xfId="1991"/>
    <cellStyle name="Финансовый 41 15" xfId="1992"/>
    <cellStyle name="Финансовый 41 15 2" xfId="1993"/>
    <cellStyle name="Финансовый 41 16" xfId="1994"/>
    <cellStyle name="Финансовый 41 16 2" xfId="1995"/>
    <cellStyle name="Финансовый 41 17" xfId="1996"/>
    <cellStyle name="Финансовый 41 17 2" xfId="1997"/>
    <cellStyle name="Финансовый 41 18" xfId="1998"/>
    <cellStyle name="Финансовый 41 18 2" xfId="1999"/>
    <cellStyle name="Финансовый 41 19" xfId="2000"/>
    <cellStyle name="Финансовый 41 19 2" xfId="2001"/>
    <cellStyle name="Финансовый 41 2" xfId="2002"/>
    <cellStyle name="Финансовый 41 2 2" xfId="2003"/>
    <cellStyle name="Финансовый 41 20" xfId="2004"/>
    <cellStyle name="Финансовый 41 20 2" xfId="2005"/>
    <cellStyle name="Финансовый 41 21" xfId="2006"/>
    <cellStyle name="Финансовый 41 21 2" xfId="2007"/>
    <cellStyle name="Финансовый 41 22" xfId="2008"/>
    <cellStyle name="Финансовый 41 22 2" xfId="2009"/>
    <cellStyle name="Финансовый 41 23" xfId="2010"/>
    <cellStyle name="Финансовый 41 23 2" xfId="2011"/>
    <cellStyle name="Финансовый 41 24" xfId="2012"/>
    <cellStyle name="Финансовый 41 24 2" xfId="2013"/>
    <cellStyle name="Финансовый 41 25" xfId="2014"/>
    <cellStyle name="Финансовый 41 25 2" xfId="2015"/>
    <cellStyle name="Финансовый 41 26" xfId="2016"/>
    <cellStyle name="Финансовый 41 26 2" xfId="2017"/>
    <cellStyle name="Финансовый 41 27" xfId="2018"/>
    <cellStyle name="Финансовый 41 27 2" xfId="2019"/>
    <cellStyle name="Финансовый 41 28" xfId="2020"/>
    <cellStyle name="Финансовый 41 28 2" xfId="2021"/>
    <cellStyle name="Финансовый 41 29" xfId="2022"/>
    <cellStyle name="Финансовый 41 29 2" xfId="2023"/>
    <cellStyle name="Финансовый 41 3" xfId="2024"/>
    <cellStyle name="Финансовый 41 3 2" xfId="2025"/>
    <cellStyle name="Финансовый 41 30" xfId="2026"/>
    <cellStyle name="Финансовый 41 30 2" xfId="2027"/>
    <cellStyle name="Финансовый 41 31" xfId="2028"/>
    <cellStyle name="Финансовый 41 31 2" xfId="2029"/>
    <cellStyle name="Финансовый 41 32" xfId="2030"/>
    <cellStyle name="Финансовый 41 32 2" xfId="2031"/>
    <cellStyle name="Финансовый 41 33" xfId="2032"/>
    <cellStyle name="Финансовый 41 33 2" xfId="2033"/>
    <cellStyle name="Финансовый 41 34" xfId="2034"/>
    <cellStyle name="Финансовый 41 4" xfId="2035"/>
    <cellStyle name="Финансовый 41 4 2" xfId="2036"/>
    <cellStyle name="Финансовый 41 5" xfId="2037"/>
    <cellStyle name="Финансовый 41 5 2" xfId="2038"/>
    <cellStyle name="Финансовый 41 6" xfId="2039"/>
    <cellStyle name="Финансовый 41 6 2" xfId="2040"/>
    <cellStyle name="Финансовый 41 7" xfId="2041"/>
    <cellStyle name="Финансовый 41 7 2" xfId="2042"/>
    <cellStyle name="Финансовый 41 8" xfId="2043"/>
    <cellStyle name="Финансовый 41 8 2" xfId="2044"/>
    <cellStyle name="Финансовый 41 9" xfId="2045"/>
    <cellStyle name="Финансовый 41 9 2" xfId="2046"/>
    <cellStyle name="Финансовый 42" xfId="2047"/>
    <cellStyle name="Финансовый 42 10" xfId="2048"/>
    <cellStyle name="Финансовый 42 10 2" xfId="2049"/>
    <cellStyle name="Финансовый 42 11" xfId="2050"/>
    <cellStyle name="Финансовый 42 11 2" xfId="2051"/>
    <cellStyle name="Финансовый 42 12" xfId="2052"/>
    <cellStyle name="Финансовый 42 12 2" xfId="2053"/>
    <cellStyle name="Финансовый 42 13" xfId="2054"/>
    <cellStyle name="Финансовый 42 13 2" xfId="2055"/>
    <cellStyle name="Финансовый 42 14" xfId="2056"/>
    <cellStyle name="Финансовый 42 14 2" xfId="2057"/>
    <cellStyle name="Финансовый 42 15" xfId="2058"/>
    <cellStyle name="Финансовый 42 15 2" xfId="2059"/>
    <cellStyle name="Финансовый 42 16" xfId="2060"/>
    <cellStyle name="Финансовый 42 16 2" xfId="2061"/>
    <cellStyle name="Финансовый 42 17" xfId="2062"/>
    <cellStyle name="Финансовый 42 17 2" xfId="2063"/>
    <cellStyle name="Финансовый 42 18" xfId="2064"/>
    <cellStyle name="Финансовый 42 18 2" xfId="2065"/>
    <cellStyle name="Финансовый 42 19" xfId="2066"/>
    <cellStyle name="Финансовый 42 19 2" xfId="2067"/>
    <cellStyle name="Финансовый 42 2" xfId="2068"/>
    <cellStyle name="Финансовый 42 2 2" xfId="2069"/>
    <cellStyle name="Финансовый 42 20" xfId="2070"/>
    <cellStyle name="Финансовый 42 20 2" xfId="2071"/>
    <cellStyle name="Финансовый 42 21" xfId="2072"/>
    <cellStyle name="Финансовый 42 21 2" xfId="2073"/>
    <cellStyle name="Финансовый 42 22" xfId="2074"/>
    <cellStyle name="Финансовый 42 22 2" xfId="2075"/>
    <cellStyle name="Финансовый 42 23" xfId="2076"/>
    <cellStyle name="Финансовый 42 23 2" xfId="2077"/>
    <cellStyle name="Финансовый 42 24" xfId="2078"/>
    <cellStyle name="Финансовый 42 24 2" xfId="2079"/>
    <cellStyle name="Финансовый 42 25" xfId="2080"/>
    <cellStyle name="Финансовый 42 25 2" xfId="2081"/>
    <cellStyle name="Финансовый 42 26" xfId="2082"/>
    <cellStyle name="Финансовый 42 26 2" xfId="2083"/>
    <cellStyle name="Финансовый 42 27" xfId="2084"/>
    <cellStyle name="Финансовый 42 27 2" xfId="2085"/>
    <cellStyle name="Финансовый 42 28" xfId="2086"/>
    <cellStyle name="Финансовый 42 28 2" xfId="2087"/>
    <cellStyle name="Финансовый 42 29" xfId="2088"/>
    <cellStyle name="Финансовый 42 29 2" xfId="2089"/>
    <cellStyle name="Финансовый 42 3" xfId="2090"/>
    <cellStyle name="Финансовый 42 3 2" xfId="2091"/>
    <cellStyle name="Финансовый 42 30" xfId="2092"/>
    <cellStyle name="Финансовый 42 30 2" xfId="2093"/>
    <cellStyle name="Финансовый 42 31" xfId="2094"/>
    <cellStyle name="Финансовый 42 31 2" xfId="2095"/>
    <cellStyle name="Финансовый 42 32" xfId="2096"/>
    <cellStyle name="Финансовый 42 32 2" xfId="2097"/>
    <cellStyle name="Финансовый 42 33" xfId="2098"/>
    <cellStyle name="Финансовый 42 33 2" xfId="2099"/>
    <cellStyle name="Финансовый 42 34" xfId="2100"/>
    <cellStyle name="Финансовый 42 4" xfId="2101"/>
    <cellStyle name="Финансовый 42 4 2" xfId="2102"/>
    <cellStyle name="Финансовый 42 5" xfId="2103"/>
    <cellStyle name="Финансовый 42 5 2" xfId="2104"/>
    <cellStyle name="Финансовый 42 6" xfId="2105"/>
    <cellStyle name="Финансовый 42 6 2" xfId="2106"/>
    <cellStyle name="Финансовый 42 7" xfId="2107"/>
    <cellStyle name="Финансовый 42 7 2" xfId="2108"/>
    <cellStyle name="Финансовый 42 8" xfId="2109"/>
    <cellStyle name="Финансовый 42 8 2" xfId="2110"/>
    <cellStyle name="Финансовый 42 9" xfId="2111"/>
    <cellStyle name="Финансовый 42 9 2" xfId="2112"/>
    <cellStyle name="Финансовый 43" xfId="2113"/>
    <cellStyle name="Финансовый 44" xfId="2114"/>
    <cellStyle name="Финансовый 44 2" xfId="2115"/>
    <cellStyle name="Финансовый 45" xfId="2116"/>
    <cellStyle name="Финансовый 45 2" xfId="2117"/>
    <cellStyle name="Финансовый 46" xfId="2118"/>
    <cellStyle name="Финансовый 47" xfId="2119"/>
    <cellStyle name="Финансовый 47 2" xfId="2120"/>
    <cellStyle name="Финансовый 48" xfId="2121"/>
    <cellStyle name="Финансовый 48 2" xfId="2122"/>
    <cellStyle name="Финансовый 49" xfId="2123"/>
    <cellStyle name="Финансовый 49 2" xfId="2124"/>
    <cellStyle name="Финансовый 5" xfId="2125"/>
    <cellStyle name="Финансовый 5 10" xfId="2126"/>
    <cellStyle name="Финансовый 5 10 2" xfId="2127"/>
    <cellStyle name="Финансовый 5 11" xfId="2128"/>
    <cellStyle name="Финансовый 5 11 2" xfId="2129"/>
    <cellStyle name="Финансовый 5 12" xfId="2130"/>
    <cellStyle name="Финансовый 5 12 2" xfId="2131"/>
    <cellStyle name="Финансовый 5 13" xfId="2132"/>
    <cellStyle name="Финансовый 5 13 2" xfId="2133"/>
    <cellStyle name="Финансовый 5 14" xfId="2134"/>
    <cellStyle name="Финансовый 5 14 2" xfId="2135"/>
    <cellStyle name="Финансовый 5 15" xfId="2136"/>
    <cellStyle name="Финансовый 5 15 2" xfId="2137"/>
    <cellStyle name="Финансовый 5 16" xfId="2138"/>
    <cellStyle name="Финансовый 5 16 2" xfId="2139"/>
    <cellStyle name="Финансовый 5 17" xfId="2140"/>
    <cellStyle name="Финансовый 5 17 2" xfId="2141"/>
    <cellStyle name="Финансовый 5 18" xfId="2142"/>
    <cellStyle name="Финансовый 5 18 2" xfId="2143"/>
    <cellStyle name="Финансовый 5 19" xfId="2144"/>
    <cellStyle name="Финансовый 5 19 2" xfId="2145"/>
    <cellStyle name="Финансовый 5 2" xfId="2146"/>
    <cellStyle name="Финансовый 5 2 2" xfId="2147"/>
    <cellStyle name="Финансовый 5 2 3" xfId="2148"/>
    <cellStyle name="Финансовый 5 20" xfId="2149"/>
    <cellStyle name="Финансовый 5 20 2" xfId="2150"/>
    <cellStyle name="Финансовый 5 21" xfId="2151"/>
    <cellStyle name="Финансовый 5 21 2" xfId="2152"/>
    <cellStyle name="Финансовый 5 22" xfId="2153"/>
    <cellStyle name="Финансовый 5 22 2" xfId="2154"/>
    <cellStyle name="Финансовый 5 23" xfId="2155"/>
    <cellStyle name="Финансовый 5 23 2" xfId="2156"/>
    <cellStyle name="Финансовый 5 24" xfId="2157"/>
    <cellStyle name="Финансовый 5 24 2" xfId="2158"/>
    <cellStyle name="Финансовый 5 25" xfId="2159"/>
    <cellStyle name="Финансовый 5 25 2" xfId="2160"/>
    <cellStyle name="Финансовый 5 26" xfId="2161"/>
    <cellStyle name="Финансовый 5 26 2" xfId="2162"/>
    <cellStyle name="Финансовый 5 27" xfId="2163"/>
    <cellStyle name="Финансовый 5 27 2" xfId="2164"/>
    <cellStyle name="Финансовый 5 28" xfId="2165"/>
    <cellStyle name="Финансовый 5 28 2" xfId="2166"/>
    <cellStyle name="Финансовый 5 29" xfId="2167"/>
    <cellStyle name="Финансовый 5 29 2" xfId="2168"/>
    <cellStyle name="Финансовый 5 3" xfId="2169"/>
    <cellStyle name="Финансовый 5 3 2" xfId="2170"/>
    <cellStyle name="Финансовый 5 30" xfId="2171"/>
    <cellStyle name="Финансовый 5 30 2" xfId="2172"/>
    <cellStyle name="Финансовый 5 31" xfId="2173"/>
    <cellStyle name="Финансовый 5 31 2" xfId="2174"/>
    <cellStyle name="Финансовый 5 32" xfId="2175"/>
    <cellStyle name="Финансовый 5 32 2" xfId="2176"/>
    <cellStyle name="Финансовый 5 33" xfId="2177"/>
    <cellStyle name="Финансовый 5 33 2" xfId="2178"/>
    <cellStyle name="Финансовый 5 34" xfId="2179"/>
    <cellStyle name="Финансовый 5 34 2" xfId="2180"/>
    <cellStyle name="Финансовый 5 35" xfId="2181"/>
    <cellStyle name="Финансовый 5 36" xfId="2182"/>
    <cellStyle name="Финансовый 5 4" xfId="2183"/>
    <cellStyle name="Финансовый 5 4 2" xfId="2184"/>
    <cellStyle name="Финансовый 5 5" xfId="2185"/>
    <cellStyle name="Финансовый 5 5 2" xfId="2186"/>
    <cellStyle name="Финансовый 5 6" xfId="2187"/>
    <cellStyle name="Финансовый 5 6 2" xfId="2188"/>
    <cellStyle name="Финансовый 5 7" xfId="2189"/>
    <cellStyle name="Финансовый 5 7 2" xfId="2190"/>
    <cellStyle name="Финансовый 5 8" xfId="2191"/>
    <cellStyle name="Финансовый 5 8 2" xfId="2192"/>
    <cellStyle name="Финансовый 5 9" xfId="2193"/>
    <cellStyle name="Финансовый 5 9 2" xfId="2194"/>
    <cellStyle name="Финансовый 50" xfId="2195"/>
    <cellStyle name="Финансовый 50 2" xfId="2196"/>
    <cellStyle name="Финансовый 51" xfId="2197"/>
    <cellStyle name="Финансовый 51 2" xfId="2198"/>
    <cellStyle name="Финансовый 52" xfId="2199"/>
    <cellStyle name="Финансовый 52 2" xfId="2200"/>
    <cellStyle name="Финансовый 53" xfId="2201"/>
    <cellStyle name="Финансовый 53 2" xfId="2202"/>
    <cellStyle name="Финансовый 54" xfId="2203"/>
    <cellStyle name="Финансовый 55" xfId="2204"/>
    <cellStyle name="Финансовый 56" xfId="2205"/>
    <cellStyle name="Финансовый 57" xfId="2206"/>
    <cellStyle name="Финансовый 58" xfId="2207"/>
    <cellStyle name="Финансовый 59" xfId="2208"/>
    <cellStyle name="Финансовый 6" xfId="2209"/>
    <cellStyle name="Финансовый 6 10" xfId="2210"/>
    <cellStyle name="Финансовый 6 10 2" xfId="2211"/>
    <cellStyle name="Финансовый 6 11" xfId="2212"/>
    <cellStyle name="Финансовый 6 11 2" xfId="2213"/>
    <cellStyle name="Финансовый 6 12" xfId="2214"/>
    <cellStyle name="Финансовый 6 12 2" xfId="2215"/>
    <cellStyle name="Финансовый 6 13" xfId="2216"/>
    <cellStyle name="Финансовый 6 13 2" xfId="2217"/>
    <cellStyle name="Финансовый 6 14" xfId="2218"/>
    <cellStyle name="Финансовый 6 14 2" xfId="2219"/>
    <cellStyle name="Финансовый 6 15" xfId="2220"/>
    <cellStyle name="Финансовый 6 15 2" xfId="2221"/>
    <cellStyle name="Финансовый 6 16" xfId="2222"/>
    <cellStyle name="Финансовый 6 16 2" xfId="2223"/>
    <cellStyle name="Финансовый 6 17" xfId="2224"/>
    <cellStyle name="Финансовый 6 17 2" xfId="2225"/>
    <cellStyle name="Финансовый 6 18" xfId="2226"/>
    <cellStyle name="Финансовый 6 18 2" xfId="2227"/>
    <cellStyle name="Финансовый 6 19" xfId="2228"/>
    <cellStyle name="Финансовый 6 19 2" xfId="2229"/>
    <cellStyle name="Финансовый 6 2" xfId="2230"/>
    <cellStyle name="Финансовый 6 2 2" xfId="2231"/>
    <cellStyle name="Финансовый 6 2 3" xfId="2232"/>
    <cellStyle name="Финансовый 6 20" xfId="2233"/>
    <cellStyle name="Финансовый 6 20 2" xfId="2234"/>
    <cellStyle name="Финансовый 6 21" xfId="2235"/>
    <cellStyle name="Финансовый 6 21 2" xfId="2236"/>
    <cellStyle name="Финансовый 6 22" xfId="2237"/>
    <cellStyle name="Финансовый 6 22 2" xfId="2238"/>
    <cellStyle name="Финансовый 6 23" xfId="2239"/>
    <cellStyle name="Финансовый 6 23 2" xfId="2240"/>
    <cellStyle name="Финансовый 6 24" xfId="2241"/>
    <cellStyle name="Финансовый 6 24 2" xfId="2242"/>
    <cellStyle name="Финансовый 6 25" xfId="2243"/>
    <cellStyle name="Финансовый 6 25 2" xfId="2244"/>
    <cellStyle name="Финансовый 6 26" xfId="2245"/>
    <cellStyle name="Финансовый 6 26 2" xfId="2246"/>
    <cellStyle name="Финансовый 6 27" xfId="2247"/>
    <cellStyle name="Финансовый 6 27 2" xfId="2248"/>
    <cellStyle name="Финансовый 6 28" xfId="2249"/>
    <cellStyle name="Финансовый 6 28 2" xfId="2250"/>
    <cellStyle name="Финансовый 6 29" xfId="2251"/>
    <cellStyle name="Финансовый 6 29 2" xfId="2252"/>
    <cellStyle name="Финансовый 6 3" xfId="2253"/>
    <cellStyle name="Финансовый 6 3 2" xfId="2254"/>
    <cellStyle name="Финансовый 6 30" xfId="2255"/>
    <cellStyle name="Финансовый 6 30 2" xfId="2256"/>
    <cellStyle name="Финансовый 6 31" xfId="2257"/>
    <cellStyle name="Финансовый 6 31 2" xfId="2258"/>
    <cellStyle name="Финансовый 6 32" xfId="2259"/>
    <cellStyle name="Финансовый 6 32 2" xfId="2260"/>
    <cellStyle name="Финансовый 6 33" xfId="2261"/>
    <cellStyle name="Финансовый 6 33 2" xfId="2262"/>
    <cellStyle name="Финансовый 6 34" xfId="2263"/>
    <cellStyle name="Финансовый 6 35" xfId="2264"/>
    <cellStyle name="Финансовый 6 4" xfId="2265"/>
    <cellStyle name="Финансовый 6 4 2" xfId="2266"/>
    <cellStyle name="Финансовый 6 5" xfId="2267"/>
    <cellStyle name="Финансовый 6 5 2" xfId="2268"/>
    <cellStyle name="Финансовый 6 6" xfId="2269"/>
    <cellStyle name="Финансовый 6 6 2" xfId="2270"/>
    <cellStyle name="Финансовый 6 7" xfId="2271"/>
    <cellStyle name="Финансовый 6 7 2" xfId="2272"/>
    <cellStyle name="Финансовый 6 8" xfId="2273"/>
    <cellStyle name="Финансовый 6 8 2" xfId="2274"/>
    <cellStyle name="Финансовый 6 9" xfId="2275"/>
    <cellStyle name="Финансовый 6 9 2" xfId="2276"/>
    <cellStyle name="Финансовый 60" xfId="2277"/>
    <cellStyle name="Финансовый 61" xfId="2278"/>
    <cellStyle name="Финансовый 62" xfId="2279"/>
    <cellStyle name="Финансовый 63" xfId="2280"/>
    <cellStyle name="Финансовый 64" xfId="2281"/>
    <cellStyle name="Финансовый 65" xfId="2282"/>
    <cellStyle name="Финансовый 66" xfId="2283"/>
    <cellStyle name="Финансовый 67" xfId="2284"/>
    <cellStyle name="Финансовый 68" xfId="2285"/>
    <cellStyle name="Финансовый 69" xfId="2286"/>
    <cellStyle name="Финансовый 7" xfId="2287"/>
    <cellStyle name="Финансовый 7 10" xfId="2288"/>
    <cellStyle name="Финансовый 7 10 2" xfId="2289"/>
    <cellStyle name="Финансовый 7 11" xfId="2290"/>
    <cellStyle name="Финансовый 7 11 2" xfId="2291"/>
    <cellStyle name="Финансовый 7 12" xfId="2292"/>
    <cellStyle name="Финансовый 7 12 2" xfId="2293"/>
    <cellStyle name="Финансовый 7 13" xfId="2294"/>
    <cellStyle name="Финансовый 7 13 2" xfId="2295"/>
    <cellStyle name="Финансовый 7 14" xfId="2296"/>
    <cellStyle name="Финансовый 7 14 2" xfId="2297"/>
    <cellStyle name="Финансовый 7 15" xfId="2298"/>
    <cellStyle name="Финансовый 7 15 2" xfId="2299"/>
    <cellStyle name="Финансовый 7 16" xfId="2300"/>
    <cellStyle name="Финансовый 7 16 2" xfId="2301"/>
    <cellStyle name="Финансовый 7 17" xfId="2302"/>
    <cellStyle name="Финансовый 7 17 2" xfId="2303"/>
    <cellStyle name="Финансовый 7 18" xfId="2304"/>
    <cellStyle name="Финансовый 7 18 2" xfId="2305"/>
    <cellStyle name="Финансовый 7 19" xfId="2306"/>
    <cellStyle name="Финансовый 7 19 2" xfId="2307"/>
    <cellStyle name="Финансовый 7 2" xfId="2308"/>
    <cellStyle name="Финансовый 7 2 2" xfId="2309"/>
    <cellStyle name="Финансовый 7 2 3" xfId="2310"/>
    <cellStyle name="Финансовый 7 20" xfId="2311"/>
    <cellStyle name="Финансовый 7 20 2" xfId="2312"/>
    <cellStyle name="Финансовый 7 21" xfId="2313"/>
    <cellStyle name="Финансовый 7 21 2" xfId="2314"/>
    <cellStyle name="Финансовый 7 22" xfId="2315"/>
    <cellStyle name="Финансовый 7 22 2" xfId="2316"/>
    <cellStyle name="Финансовый 7 23" xfId="2317"/>
    <cellStyle name="Финансовый 7 23 2" xfId="2318"/>
    <cellStyle name="Финансовый 7 24" xfId="2319"/>
    <cellStyle name="Финансовый 7 24 2" xfId="2320"/>
    <cellStyle name="Финансовый 7 25" xfId="2321"/>
    <cellStyle name="Финансовый 7 25 2" xfId="2322"/>
    <cellStyle name="Финансовый 7 26" xfId="2323"/>
    <cellStyle name="Финансовый 7 26 2" xfId="2324"/>
    <cellStyle name="Финансовый 7 27" xfId="2325"/>
    <cellStyle name="Финансовый 7 27 2" xfId="2326"/>
    <cellStyle name="Финансовый 7 28" xfId="2327"/>
    <cellStyle name="Финансовый 7 28 2" xfId="2328"/>
    <cellStyle name="Финансовый 7 29" xfId="2329"/>
    <cellStyle name="Финансовый 7 29 2" xfId="2330"/>
    <cellStyle name="Финансовый 7 3" xfId="2331"/>
    <cellStyle name="Финансовый 7 3 2" xfId="2332"/>
    <cellStyle name="Финансовый 7 30" xfId="2333"/>
    <cellStyle name="Финансовый 7 30 2" xfId="2334"/>
    <cellStyle name="Финансовый 7 31" xfId="2335"/>
    <cellStyle name="Финансовый 7 31 2" xfId="2336"/>
    <cellStyle name="Финансовый 7 32" xfId="2337"/>
    <cellStyle name="Финансовый 7 32 2" xfId="2338"/>
    <cellStyle name="Финансовый 7 33" xfId="2339"/>
    <cellStyle name="Финансовый 7 33 2" xfId="2340"/>
    <cellStyle name="Финансовый 7 34" xfId="2341"/>
    <cellStyle name="Финансовый 7 35" xfId="2342"/>
    <cellStyle name="Финансовый 7 4" xfId="2343"/>
    <cellStyle name="Финансовый 7 4 2" xfId="2344"/>
    <cellStyle name="Финансовый 7 5" xfId="2345"/>
    <cellStyle name="Финансовый 7 5 2" xfId="2346"/>
    <cellStyle name="Финансовый 7 6" xfId="2347"/>
    <cellStyle name="Финансовый 7 6 2" xfId="2348"/>
    <cellStyle name="Финансовый 7 7" xfId="2349"/>
    <cellStyle name="Финансовый 7 7 2" xfId="2350"/>
    <cellStyle name="Финансовый 7 8" xfId="2351"/>
    <cellStyle name="Финансовый 7 8 2" xfId="2352"/>
    <cellStyle name="Финансовый 7 9" xfId="2353"/>
    <cellStyle name="Финансовый 7 9 2" xfId="2354"/>
    <cellStyle name="Финансовый 70" xfId="2355"/>
    <cellStyle name="Финансовый 71" xfId="2356"/>
    <cellStyle name="Финансовый 72" xfId="2357"/>
    <cellStyle name="Финансовый 73" xfId="2358"/>
    <cellStyle name="Финансовый 74" xfId="2359"/>
    <cellStyle name="Финансовый 75" xfId="2360"/>
    <cellStyle name="Финансовый 76" xfId="2361"/>
    <cellStyle name="Финансовый 77" xfId="2362"/>
    <cellStyle name="Финансовый 78" xfId="2363"/>
    <cellStyle name="Финансовый 79" xfId="2364"/>
    <cellStyle name="Финансовый 8" xfId="2365"/>
    <cellStyle name="Финансовый 8 10" xfId="2366"/>
    <cellStyle name="Финансовый 8 10 2" xfId="2367"/>
    <cellStyle name="Финансовый 8 11" xfId="2368"/>
    <cellStyle name="Финансовый 8 11 2" xfId="2369"/>
    <cellStyle name="Финансовый 8 12" xfId="2370"/>
    <cellStyle name="Финансовый 8 12 2" xfId="2371"/>
    <cellStyle name="Финансовый 8 13" xfId="2372"/>
    <cellStyle name="Финансовый 8 13 2" xfId="2373"/>
    <cellStyle name="Финансовый 8 14" xfId="2374"/>
    <cellStyle name="Финансовый 8 14 2" xfId="2375"/>
    <cellStyle name="Финансовый 8 15" xfId="2376"/>
    <cellStyle name="Финансовый 8 15 2" xfId="2377"/>
    <cellStyle name="Финансовый 8 16" xfId="2378"/>
    <cellStyle name="Финансовый 8 16 2" xfId="2379"/>
    <cellStyle name="Финансовый 8 17" xfId="2380"/>
    <cellStyle name="Финансовый 8 17 2" xfId="2381"/>
    <cellStyle name="Финансовый 8 18" xfId="2382"/>
    <cellStyle name="Финансовый 8 18 2" xfId="2383"/>
    <cellStyle name="Финансовый 8 19" xfId="2384"/>
    <cellStyle name="Финансовый 8 19 2" xfId="2385"/>
    <cellStyle name="Финансовый 8 2" xfId="2386"/>
    <cellStyle name="Финансовый 8 2 2" xfId="2387"/>
    <cellStyle name="Финансовый 8 2 3" xfId="2388"/>
    <cellStyle name="Финансовый 8 20" xfId="2389"/>
    <cellStyle name="Финансовый 8 20 2" xfId="2390"/>
    <cellStyle name="Финансовый 8 21" xfId="2391"/>
    <cellStyle name="Финансовый 8 21 2" xfId="2392"/>
    <cellStyle name="Финансовый 8 22" xfId="2393"/>
    <cellStyle name="Финансовый 8 22 2" xfId="2394"/>
    <cellStyle name="Финансовый 8 23" xfId="2395"/>
    <cellStyle name="Финансовый 8 23 2" xfId="2396"/>
    <cellStyle name="Финансовый 8 24" xfId="2397"/>
    <cellStyle name="Финансовый 8 24 2" xfId="2398"/>
    <cellStyle name="Финансовый 8 25" xfId="2399"/>
    <cellStyle name="Финансовый 8 25 2" xfId="2400"/>
    <cellStyle name="Финансовый 8 26" xfId="2401"/>
    <cellStyle name="Финансовый 8 26 2" xfId="2402"/>
    <cellStyle name="Финансовый 8 27" xfId="2403"/>
    <cellStyle name="Финансовый 8 27 2" xfId="2404"/>
    <cellStyle name="Финансовый 8 28" xfId="2405"/>
    <cellStyle name="Финансовый 8 28 2" xfId="2406"/>
    <cellStyle name="Финансовый 8 29" xfId="2407"/>
    <cellStyle name="Финансовый 8 29 2" xfId="2408"/>
    <cellStyle name="Финансовый 8 3" xfId="2409"/>
    <cellStyle name="Финансовый 8 3 2" xfId="2410"/>
    <cellStyle name="Финансовый 8 30" xfId="2411"/>
    <cellStyle name="Финансовый 8 30 2" xfId="2412"/>
    <cellStyle name="Финансовый 8 31" xfId="2413"/>
    <cellStyle name="Финансовый 8 31 2" xfId="2414"/>
    <cellStyle name="Финансовый 8 32" xfId="2415"/>
    <cellStyle name="Финансовый 8 32 2" xfId="2416"/>
    <cellStyle name="Финансовый 8 33" xfId="2417"/>
    <cellStyle name="Финансовый 8 33 2" xfId="2418"/>
    <cellStyle name="Финансовый 8 34" xfId="2419"/>
    <cellStyle name="Финансовый 8 35" xfId="2420"/>
    <cellStyle name="Финансовый 8 4" xfId="2421"/>
    <cellStyle name="Финансовый 8 4 2" xfId="2422"/>
    <cellStyle name="Финансовый 8 5" xfId="2423"/>
    <cellStyle name="Финансовый 8 5 2" xfId="2424"/>
    <cellStyle name="Финансовый 8 6" xfId="2425"/>
    <cellStyle name="Финансовый 8 6 2" xfId="2426"/>
    <cellStyle name="Финансовый 8 7" xfId="2427"/>
    <cellStyle name="Финансовый 8 7 2" xfId="2428"/>
    <cellStyle name="Финансовый 8 8" xfId="2429"/>
    <cellStyle name="Финансовый 8 8 2" xfId="2430"/>
    <cellStyle name="Финансовый 8 9" xfId="2431"/>
    <cellStyle name="Финансовый 8 9 2" xfId="2432"/>
    <cellStyle name="Финансовый 80" xfId="2433"/>
    <cellStyle name="Финансовый 81" xfId="2434"/>
    <cellStyle name="Финансовый 82" xfId="2435"/>
    <cellStyle name="Финансовый 83" xfId="2436"/>
    <cellStyle name="Финансовый 84" xfId="2437"/>
    <cellStyle name="Финансовый 85" xfId="2438"/>
    <cellStyle name="Финансовый 86" xfId="2439"/>
    <cellStyle name="Финансовый 87" xfId="2440"/>
    <cellStyle name="Финансовый 88" xfId="2441"/>
    <cellStyle name="Финансовый 89" xfId="2442"/>
    <cellStyle name="Финансовый 9" xfId="2443"/>
    <cellStyle name="Финансовый 9 10" xfId="2444"/>
    <cellStyle name="Финансовый 9 10 2" xfId="2445"/>
    <cellStyle name="Финансовый 9 11" xfId="2446"/>
    <cellStyle name="Финансовый 9 11 2" xfId="2447"/>
    <cellStyle name="Финансовый 9 12" xfId="2448"/>
    <cellStyle name="Финансовый 9 12 2" xfId="2449"/>
    <cellStyle name="Финансовый 9 13" xfId="2450"/>
    <cellStyle name="Финансовый 9 13 2" xfId="2451"/>
    <cellStyle name="Финансовый 9 14" xfId="2452"/>
    <cellStyle name="Финансовый 9 14 2" xfId="2453"/>
    <cellStyle name="Финансовый 9 15" xfId="2454"/>
    <cellStyle name="Финансовый 9 15 2" xfId="2455"/>
    <cellStyle name="Финансовый 9 16" xfId="2456"/>
    <cellStyle name="Финансовый 9 16 2" xfId="2457"/>
    <cellStyle name="Финансовый 9 17" xfId="2458"/>
    <cellStyle name="Финансовый 9 17 2" xfId="2459"/>
    <cellStyle name="Финансовый 9 18" xfId="2460"/>
    <cellStyle name="Финансовый 9 18 2" xfId="2461"/>
    <cellStyle name="Финансовый 9 19" xfId="2462"/>
    <cellStyle name="Финансовый 9 19 2" xfId="2463"/>
    <cellStyle name="Финансовый 9 2" xfId="2464"/>
    <cellStyle name="Финансовый 9 2 2" xfId="2465"/>
    <cellStyle name="Финансовый 9 2 3" xfId="2466"/>
    <cellStyle name="Финансовый 9 20" xfId="2467"/>
    <cellStyle name="Финансовый 9 20 2" xfId="2468"/>
    <cellStyle name="Финансовый 9 21" xfId="2469"/>
    <cellStyle name="Финансовый 9 21 2" xfId="2470"/>
    <cellStyle name="Финансовый 9 22" xfId="2471"/>
    <cellStyle name="Финансовый 9 22 2" xfId="2472"/>
    <cellStyle name="Финансовый 9 23" xfId="2473"/>
    <cellStyle name="Финансовый 9 23 2" xfId="2474"/>
    <cellStyle name="Финансовый 9 24" xfId="2475"/>
    <cellStyle name="Финансовый 9 24 2" xfId="2476"/>
    <cellStyle name="Финансовый 9 25" xfId="2477"/>
    <cellStyle name="Финансовый 9 25 2" xfId="2478"/>
    <cellStyle name="Финансовый 9 26" xfId="2479"/>
    <cellStyle name="Финансовый 9 26 2" xfId="2480"/>
    <cellStyle name="Финансовый 9 27" xfId="2481"/>
    <cellStyle name="Финансовый 9 27 2" xfId="2482"/>
    <cellStyle name="Финансовый 9 28" xfId="2483"/>
    <cellStyle name="Финансовый 9 28 2" xfId="2484"/>
    <cellStyle name="Финансовый 9 29" xfId="2485"/>
    <cellStyle name="Финансовый 9 29 2" xfId="2486"/>
    <cellStyle name="Финансовый 9 3" xfId="2487"/>
    <cellStyle name="Финансовый 9 3 2" xfId="2488"/>
    <cellStyle name="Финансовый 9 30" xfId="2489"/>
    <cellStyle name="Финансовый 9 30 2" xfId="2490"/>
    <cellStyle name="Финансовый 9 31" xfId="2491"/>
    <cellStyle name="Финансовый 9 31 2" xfId="2492"/>
    <cellStyle name="Финансовый 9 32" xfId="2493"/>
    <cellStyle name="Финансовый 9 32 2" xfId="2494"/>
    <cellStyle name="Финансовый 9 33" xfId="2495"/>
    <cellStyle name="Финансовый 9 33 2" xfId="2496"/>
    <cellStyle name="Финансовый 9 34" xfId="2497"/>
    <cellStyle name="Финансовый 9 35" xfId="2498"/>
    <cellStyle name="Финансовый 9 4" xfId="2499"/>
    <cellStyle name="Финансовый 9 4 2" xfId="2500"/>
    <cellStyle name="Финансовый 9 5" xfId="2501"/>
    <cellStyle name="Финансовый 9 5 2" xfId="2502"/>
    <cellStyle name="Финансовый 9 6" xfId="2503"/>
    <cellStyle name="Финансовый 9 6 2" xfId="2504"/>
    <cellStyle name="Финансовый 9 7" xfId="2505"/>
    <cellStyle name="Финансовый 9 7 2" xfId="2506"/>
    <cellStyle name="Финансовый 9 8" xfId="2507"/>
    <cellStyle name="Финансовый 9 8 2" xfId="2508"/>
    <cellStyle name="Финансовый 9 9" xfId="2509"/>
    <cellStyle name="Финансовый 9 9 2" xfId="2510"/>
    <cellStyle name="Финансовый 90" xfId="2511"/>
    <cellStyle name="Финансовый 91" xfId="2512"/>
    <cellStyle name="Финансовый 92" xfId="2513"/>
    <cellStyle name="Финансовый 93" xfId="2514"/>
    <cellStyle name="Финансовый 94" xfId="2515"/>
    <cellStyle name="Финансовый 95" xfId="2516"/>
    <cellStyle name="Финансовый 96" xfId="2517"/>
    <cellStyle name="Финансовый 97" xfId="2518"/>
    <cellStyle name="Финансовый 98" xfId="2519"/>
    <cellStyle name="Финансовый 99" xfId="2520"/>
    <cellStyle name="Хороший" xfId="2521"/>
    <cellStyle name="Хороший 2" xfId="2522"/>
    <cellStyle name="Хороший 3" xfId="2523"/>
    <cellStyle name="Числовой" xfId="2524"/>
    <cellStyle name="Числовой 2" xfId="2525"/>
    <cellStyle name="Числовой 2 2" xfId="25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2:F78"/>
  <sheetViews>
    <sheetView tabSelected="1" zoomScale="80" zoomScaleNormal="80" zoomScalePageLayoutView="0" workbookViewId="0" topLeftCell="A16">
      <selection activeCell="A84" sqref="A84"/>
    </sheetView>
  </sheetViews>
  <sheetFormatPr defaultColWidth="9.140625" defaultRowHeight="15"/>
  <cols>
    <col min="1" max="1" width="92.140625" style="2" customWidth="1"/>
    <col min="2" max="2" width="23.8515625" style="117" customWidth="1"/>
    <col min="3" max="3" width="22.7109375" style="118" customWidth="1"/>
    <col min="4" max="4" width="7.00390625" style="53" customWidth="1"/>
    <col min="5" max="5" width="9.140625" style="2" customWidth="1"/>
    <col min="6" max="6" width="10.57421875" style="2" bestFit="1" customWidth="1"/>
    <col min="7" max="16384" width="9.140625" style="2" customWidth="1"/>
  </cols>
  <sheetData>
    <row r="2" spans="1:3" ht="18.75">
      <c r="A2" s="209" t="s">
        <v>0</v>
      </c>
      <c r="B2" s="209"/>
      <c r="C2" s="209"/>
    </row>
    <row r="3" spans="1:3" ht="18.75">
      <c r="A3" s="209" t="s">
        <v>1</v>
      </c>
      <c r="B3" s="209"/>
      <c r="C3" s="209"/>
    </row>
    <row r="4" spans="1:4" ht="18.75">
      <c r="A4" s="210" t="s">
        <v>107</v>
      </c>
      <c r="B4" s="210"/>
      <c r="C4" s="210"/>
      <c r="D4" s="54"/>
    </row>
    <row r="5" spans="1:3" ht="18.75">
      <c r="A5" s="209" t="s">
        <v>106</v>
      </c>
      <c r="B5" s="209"/>
      <c r="C5" s="209"/>
    </row>
    <row r="6" spans="1:3" ht="18.75" hidden="1">
      <c r="A6" s="211" t="s">
        <v>101</v>
      </c>
      <c r="B6" s="211"/>
      <c r="C6" s="211"/>
    </row>
    <row r="7" spans="2:3" ht="19.5" thickBot="1">
      <c r="B7" s="195"/>
      <c r="C7" s="119" t="s">
        <v>103</v>
      </c>
    </row>
    <row r="8" spans="1:3" ht="54.75" thickBot="1">
      <c r="A8" s="128"/>
      <c r="B8" s="196" t="s">
        <v>104</v>
      </c>
      <c r="C8" s="196" t="s">
        <v>105</v>
      </c>
    </row>
    <row r="9" spans="1:3" ht="18.75">
      <c r="A9" s="129" t="s">
        <v>2</v>
      </c>
      <c r="B9" s="120"/>
      <c r="C9" s="120"/>
    </row>
    <row r="10" spans="1:4" s="1" customFormat="1" ht="18.75">
      <c r="A10" s="130" t="s">
        <v>3</v>
      </c>
      <c r="B10" s="206">
        <v>604800880</v>
      </c>
      <c r="C10" s="206">
        <v>1680801</v>
      </c>
      <c r="D10" s="55"/>
    </row>
    <row r="11" spans="1:4" s="1" customFormat="1" ht="18.75">
      <c r="A11" s="130" t="s">
        <v>4</v>
      </c>
      <c r="B11" s="206">
        <v>101301469</v>
      </c>
      <c r="C11" s="206">
        <v>42324173</v>
      </c>
      <c r="D11" s="56"/>
    </row>
    <row r="12" spans="1:4" s="1" customFormat="1" ht="37.5">
      <c r="A12" s="130" t="s">
        <v>62</v>
      </c>
      <c r="B12" s="206">
        <v>0</v>
      </c>
      <c r="C12" s="206">
        <v>0</v>
      </c>
      <c r="D12" s="55"/>
    </row>
    <row r="13" spans="1:4" s="1" customFormat="1" ht="18.75">
      <c r="A13" s="131" t="s">
        <v>5</v>
      </c>
      <c r="B13" s="206">
        <v>10840197</v>
      </c>
      <c r="C13" s="206">
        <v>5622853</v>
      </c>
      <c r="D13" s="56"/>
    </row>
    <row r="14" spans="1:4" s="1" customFormat="1" ht="18.75">
      <c r="A14" s="131" t="s">
        <v>63</v>
      </c>
      <c r="B14" s="206">
        <v>0</v>
      </c>
      <c r="C14" s="206">
        <v>0</v>
      </c>
      <c r="D14" s="57"/>
    </row>
    <row r="15" spans="1:4" s="1" customFormat="1" ht="18.75">
      <c r="A15" s="131" t="s">
        <v>531</v>
      </c>
      <c r="B15" s="206">
        <v>56451</v>
      </c>
      <c r="C15" s="206">
        <v>33896</v>
      </c>
      <c r="D15" s="57"/>
    </row>
    <row r="16" spans="1:5" s="1" customFormat="1" ht="62.25" customHeight="1">
      <c r="A16" s="130" t="s">
        <v>94</v>
      </c>
      <c r="B16" s="206">
        <v>0</v>
      </c>
      <c r="C16" s="206">
        <v>0</v>
      </c>
      <c r="D16" s="57"/>
      <c r="E16" s="9"/>
    </row>
    <row r="17" spans="1:5" s="1" customFormat="1" ht="18.75">
      <c r="A17" s="131" t="s">
        <v>5</v>
      </c>
      <c r="B17" s="206">
        <v>74953925</v>
      </c>
      <c r="C17" s="206">
        <v>838694</v>
      </c>
      <c r="D17" s="56"/>
      <c r="E17" s="9"/>
    </row>
    <row r="18" spans="1:5" s="1" customFormat="1" ht="18.75">
      <c r="A18" s="131" t="s">
        <v>63</v>
      </c>
      <c r="B18" s="206">
        <v>0</v>
      </c>
      <c r="C18" s="206">
        <v>0</v>
      </c>
      <c r="D18" s="57"/>
      <c r="E18" s="9"/>
    </row>
    <row r="19" spans="1:5" s="1" customFormat="1" ht="18.75">
      <c r="A19" s="130" t="s">
        <v>6</v>
      </c>
      <c r="B19" s="206">
        <v>208629128</v>
      </c>
      <c r="C19" s="206">
        <v>38574</v>
      </c>
      <c r="D19" s="56"/>
      <c r="E19" s="9"/>
    </row>
    <row r="20" spans="1:5" s="1" customFormat="1" ht="37.5">
      <c r="A20" s="130" t="s">
        <v>95</v>
      </c>
      <c r="B20" s="206">
        <v>0</v>
      </c>
      <c r="C20" s="206">
        <v>0</v>
      </c>
      <c r="D20" s="57"/>
      <c r="E20" s="9"/>
    </row>
    <row r="21" spans="1:5" s="1" customFormat="1" ht="18.75">
      <c r="A21" s="131" t="s">
        <v>5</v>
      </c>
      <c r="B21" s="206">
        <v>127225724</v>
      </c>
      <c r="C21" s="206">
        <v>103836913</v>
      </c>
      <c r="D21" s="56"/>
      <c r="E21" s="9"/>
    </row>
    <row r="22" spans="1:5" s="1" customFormat="1" ht="18.75">
      <c r="A22" s="131" t="s">
        <v>63</v>
      </c>
      <c r="B22" s="206">
        <v>0</v>
      </c>
      <c r="C22" s="206">
        <v>0</v>
      </c>
      <c r="D22" s="57"/>
      <c r="E22" s="9"/>
    </row>
    <row r="23" spans="1:5" s="1" customFormat="1" ht="18.75">
      <c r="A23" s="131" t="s">
        <v>81</v>
      </c>
      <c r="B23" s="206">
        <v>0</v>
      </c>
      <c r="C23" s="206">
        <v>0</v>
      </c>
      <c r="D23" s="58"/>
      <c r="E23" s="9"/>
    </row>
    <row r="24" spans="1:5" s="1" customFormat="1" ht="18.75">
      <c r="A24" s="131" t="s">
        <v>537</v>
      </c>
      <c r="B24" s="206">
        <v>0</v>
      </c>
      <c r="C24" s="206">
        <v>0</v>
      </c>
      <c r="D24" s="58"/>
      <c r="E24" s="9"/>
    </row>
    <row r="25" spans="1:5" s="1" customFormat="1" ht="18.75">
      <c r="A25" s="131" t="s">
        <v>41</v>
      </c>
      <c r="B25" s="206">
        <v>27824343</v>
      </c>
      <c r="C25" s="206">
        <v>11083113</v>
      </c>
      <c r="D25" s="59" t="e">
        <f>C25-#REF!</f>
        <v>#REF!</v>
      </c>
      <c r="E25" s="9"/>
    </row>
    <row r="26" spans="1:4" s="1" customFormat="1" ht="18.75">
      <c r="A26" s="130" t="s">
        <v>7</v>
      </c>
      <c r="B26" s="206">
        <v>50915202</v>
      </c>
      <c r="C26" s="206">
        <v>2002098</v>
      </c>
      <c r="D26" s="55"/>
    </row>
    <row r="27" spans="1:4" s="1" customFormat="1" ht="18.75">
      <c r="A27" s="130" t="s">
        <v>8</v>
      </c>
      <c r="B27" s="206">
        <v>10748635</v>
      </c>
      <c r="C27" s="206">
        <v>149776</v>
      </c>
      <c r="D27" s="55"/>
    </row>
    <row r="28" spans="1:4" s="1" customFormat="1" ht="18.75">
      <c r="A28" s="132" t="s">
        <v>52</v>
      </c>
      <c r="B28" s="206">
        <v>1586508</v>
      </c>
      <c r="C28" s="206">
        <v>0</v>
      </c>
      <c r="D28" s="56"/>
    </row>
    <row r="29" spans="1:4" s="1" customFormat="1" ht="24" customHeight="1">
      <c r="A29" s="130" t="s">
        <v>51</v>
      </c>
      <c r="B29" s="206">
        <v>3748037</v>
      </c>
      <c r="C29" s="206">
        <v>0</v>
      </c>
      <c r="D29" s="55"/>
    </row>
    <row r="30" spans="1:4" s="1" customFormat="1" ht="18.75">
      <c r="A30" s="130" t="s">
        <v>9</v>
      </c>
      <c r="B30" s="206">
        <v>1368012</v>
      </c>
      <c r="C30" s="206">
        <v>91454</v>
      </c>
      <c r="D30" s="57"/>
    </row>
    <row r="31" spans="1:4" s="1" customFormat="1" ht="18.75">
      <c r="A31" s="130" t="s">
        <v>68</v>
      </c>
      <c r="B31" s="206">
        <v>2926218</v>
      </c>
      <c r="C31" s="206">
        <v>0</v>
      </c>
      <c r="D31" s="55"/>
    </row>
    <row r="32" spans="1:4" s="1" customFormat="1" ht="19.5" thickBot="1">
      <c r="A32" s="133" t="s">
        <v>10</v>
      </c>
      <c r="B32" s="206">
        <v>21665731</v>
      </c>
      <c r="C32" s="206">
        <v>378041</v>
      </c>
      <c r="D32" s="56"/>
    </row>
    <row r="33" spans="1:6" s="1" customFormat="1" ht="19.5" thickBot="1">
      <c r="A33" s="134" t="s">
        <v>64</v>
      </c>
      <c r="B33" s="122">
        <f>SUM(B10:B32)</f>
        <v>1248590460</v>
      </c>
      <c r="C33" s="122">
        <f>SUM(C10:C32)</f>
        <v>168080386</v>
      </c>
      <c r="D33" s="55"/>
      <c r="F33" s="118"/>
    </row>
    <row r="34" spans="1:3" ht="19.5" thickBot="1">
      <c r="A34" s="135" t="s">
        <v>11</v>
      </c>
      <c r="B34" s="11"/>
      <c r="C34" s="11"/>
    </row>
    <row r="35" spans="1:4" ht="18.75">
      <c r="A35" s="128" t="s">
        <v>53</v>
      </c>
      <c r="B35" s="121">
        <v>0</v>
      </c>
      <c r="C35" s="121">
        <v>0</v>
      </c>
      <c r="D35" s="60"/>
    </row>
    <row r="36" spans="1:4" ht="18.75">
      <c r="A36" s="136" t="s">
        <v>12</v>
      </c>
      <c r="B36" s="121">
        <v>34106788</v>
      </c>
      <c r="C36" s="121">
        <v>0</v>
      </c>
      <c r="D36" s="60"/>
    </row>
    <row r="37" spans="1:4" ht="18.75">
      <c r="A37" s="3" t="s">
        <v>535</v>
      </c>
      <c r="B37" s="121">
        <v>20976</v>
      </c>
      <c r="C37" s="121">
        <v>0</v>
      </c>
      <c r="D37" s="60"/>
    </row>
    <row r="38" spans="1:4" ht="18.75">
      <c r="A38" s="136" t="s">
        <v>13</v>
      </c>
      <c r="B38" s="121">
        <v>729600149</v>
      </c>
      <c r="C38" s="121">
        <v>143848158</v>
      </c>
      <c r="D38" s="60"/>
    </row>
    <row r="39" spans="1:4" ht="18.75">
      <c r="A39" s="136" t="s">
        <v>24</v>
      </c>
      <c r="B39" s="121">
        <v>141836700</v>
      </c>
      <c r="C39" s="121">
        <v>0</v>
      </c>
      <c r="D39" s="60"/>
    </row>
    <row r="40" spans="1:4" ht="18.75">
      <c r="A40" s="136" t="s">
        <v>14</v>
      </c>
      <c r="B40" s="121">
        <v>85328951</v>
      </c>
      <c r="C40" s="121">
        <v>0</v>
      </c>
      <c r="D40" s="60"/>
    </row>
    <row r="41" spans="1:4" ht="18.75">
      <c r="A41" s="12" t="s">
        <v>71</v>
      </c>
      <c r="B41" s="121">
        <v>20522060</v>
      </c>
      <c r="C41" s="121">
        <v>0</v>
      </c>
      <c r="D41" s="59" t="e">
        <f>#REF!-C41</f>
        <v>#REF!</v>
      </c>
    </row>
    <row r="42" spans="1:4" ht="18.75">
      <c r="A42" s="12" t="s">
        <v>65</v>
      </c>
      <c r="B42" s="121">
        <v>4171397</v>
      </c>
      <c r="C42" s="121">
        <v>0</v>
      </c>
      <c r="D42" s="60"/>
    </row>
    <row r="43" spans="1:4" ht="18.75">
      <c r="A43" s="12" t="s">
        <v>69</v>
      </c>
      <c r="B43" s="121">
        <v>81464067</v>
      </c>
      <c r="C43" s="121">
        <v>168836</v>
      </c>
      <c r="D43" s="60"/>
    </row>
    <row r="44" spans="1:4" ht="18.75">
      <c r="A44" s="12" t="s">
        <v>38</v>
      </c>
      <c r="B44" s="121">
        <v>141371</v>
      </c>
      <c r="C44" s="121">
        <v>51858</v>
      </c>
      <c r="D44" s="60"/>
    </row>
    <row r="45" spans="1:4" ht="18.75" customHeight="1" thickBot="1">
      <c r="A45" s="12" t="s">
        <v>15</v>
      </c>
      <c r="B45" s="121">
        <v>27089468</v>
      </c>
      <c r="C45" s="121">
        <v>1659878</v>
      </c>
      <c r="D45" s="60"/>
    </row>
    <row r="46" spans="1:6" ht="18.75" customHeight="1" thickBot="1">
      <c r="A46" s="135" t="s">
        <v>66</v>
      </c>
      <c r="B46" s="122">
        <f>SUM(B35:B45)</f>
        <v>1124281927</v>
      </c>
      <c r="C46" s="122">
        <f>SUM(C35:C45)</f>
        <v>145728730</v>
      </c>
      <c r="F46" s="16"/>
    </row>
    <row r="47" spans="1:3" ht="18.75">
      <c r="A47" s="129" t="s">
        <v>16</v>
      </c>
      <c r="B47" s="4"/>
      <c r="C47" s="4"/>
    </row>
    <row r="48" spans="1:4" ht="18.75">
      <c r="A48" s="136" t="s">
        <v>17</v>
      </c>
      <c r="B48" s="207">
        <v>89937021</v>
      </c>
      <c r="C48" s="208">
        <v>19934846</v>
      </c>
      <c r="D48" s="61"/>
    </row>
    <row r="49" spans="1:4" ht="18.75">
      <c r="A49" s="136" t="s">
        <v>18</v>
      </c>
      <c r="B49" s="207">
        <v>0</v>
      </c>
      <c r="C49" s="208">
        <v>0</v>
      </c>
      <c r="D49" s="61"/>
    </row>
    <row r="50" spans="1:4" ht="18.75">
      <c r="A50" s="136" t="s">
        <v>267</v>
      </c>
      <c r="B50" s="207">
        <v>-149486</v>
      </c>
      <c r="C50" s="208">
        <v>-149486</v>
      </c>
      <c r="D50" s="61"/>
    </row>
    <row r="51" spans="1:4" ht="18.75">
      <c r="A51" s="130" t="s">
        <v>99</v>
      </c>
      <c r="B51" s="207">
        <v>0</v>
      </c>
      <c r="C51" s="208">
        <v>0</v>
      </c>
      <c r="D51" s="61"/>
    </row>
    <row r="52" spans="1:4" ht="63.75" customHeight="1">
      <c r="A52" s="130" t="s">
        <v>100</v>
      </c>
      <c r="B52" s="207">
        <v>0</v>
      </c>
      <c r="C52" s="208">
        <v>0</v>
      </c>
      <c r="D52" s="61"/>
    </row>
    <row r="53" spans="1:4" ht="54" customHeight="1">
      <c r="A53" s="136" t="s">
        <v>85</v>
      </c>
      <c r="B53" s="207">
        <v>0</v>
      </c>
      <c r="C53" s="208">
        <v>0</v>
      </c>
      <c r="D53" s="61"/>
    </row>
    <row r="54" spans="1:4" ht="39.75" customHeight="1">
      <c r="A54" s="136" t="s">
        <v>86</v>
      </c>
      <c r="B54" s="207">
        <v>0</v>
      </c>
      <c r="C54" s="208">
        <v>0</v>
      </c>
      <c r="D54" s="61"/>
    </row>
    <row r="55" spans="1:4" ht="39.75" customHeight="1">
      <c r="A55" s="3" t="s">
        <v>536</v>
      </c>
      <c r="B55" s="207">
        <v>0</v>
      </c>
      <c r="C55" s="208">
        <v>0</v>
      </c>
      <c r="D55" s="61"/>
    </row>
    <row r="56" spans="1:4" ht="18.75">
      <c r="A56" s="136" t="s">
        <v>72</v>
      </c>
      <c r="B56" s="207">
        <v>0</v>
      </c>
      <c r="C56" s="208">
        <v>0</v>
      </c>
      <c r="D56" s="61"/>
    </row>
    <row r="57" spans="1:4" ht="19.5" customHeight="1">
      <c r="A57" s="136" t="s">
        <v>39</v>
      </c>
      <c r="B57" s="207">
        <v>0</v>
      </c>
      <c r="C57" s="208">
        <v>0</v>
      </c>
      <c r="D57" s="61"/>
    </row>
    <row r="58" spans="1:4" ht="18.75">
      <c r="A58" s="136" t="s">
        <v>42</v>
      </c>
      <c r="B58" s="207">
        <v>0</v>
      </c>
      <c r="C58" s="208">
        <v>0</v>
      </c>
      <c r="D58" s="61"/>
    </row>
    <row r="59" spans="1:4" ht="19.5" thickBot="1">
      <c r="A59" s="136" t="s">
        <v>23</v>
      </c>
      <c r="B59" s="207">
        <v>32523205.207300007</v>
      </c>
      <c r="C59" s="208">
        <v>2566296</v>
      </c>
      <c r="D59" s="61"/>
    </row>
    <row r="60" spans="1:3" ht="19.5" thickBot="1">
      <c r="A60" s="135" t="s">
        <v>19</v>
      </c>
      <c r="B60" s="122">
        <f>SUM(B48:B59)</f>
        <v>122310740.2073</v>
      </c>
      <c r="C60" s="122">
        <f>SUM(C48:C59)</f>
        <v>22351656</v>
      </c>
    </row>
    <row r="61" spans="1:3" ht="18.75">
      <c r="A61" s="137" t="s">
        <v>20</v>
      </c>
      <c r="B61" s="208">
        <v>1997792.7701000646</v>
      </c>
      <c r="C61" s="208"/>
    </row>
    <row r="62" spans="1:5" ht="19.5" thickBot="1">
      <c r="A62" s="205" t="s">
        <v>532</v>
      </c>
      <c r="B62" s="208"/>
      <c r="C62" s="208"/>
      <c r="E62" s="2" t="s">
        <v>530</v>
      </c>
    </row>
    <row r="63" spans="1:3" ht="19.5" thickBot="1">
      <c r="A63" s="135" t="s">
        <v>21</v>
      </c>
      <c r="B63" s="122">
        <f>B60+B61+B62</f>
        <v>124308532.97740006</v>
      </c>
      <c r="C63" s="122">
        <f>C60+C61+C62</f>
        <v>22351656</v>
      </c>
    </row>
    <row r="64" spans="1:3" ht="19.5" thickBot="1">
      <c r="A64" s="135" t="s">
        <v>22</v>
      </c>
      <c r="B64" s="122">
        <f>B63+B46</f>
        <v>1248590459.9774</v>
      </c>
      <c r="C64" s="122">
        <f>C63+C46</f>
        <v>168080386</v>
      </c>
    </row>
    <row r="65" spans="1:3" ht="18.75">
      <c r="A65" s="10"/>
      <c r="B65" s="202"/>
      <c r="C65" s="202"/>
    </row>
    <row r="66" spans="1:3" ht="18.75">
      <c r="A66" s="10"/>
      <c r="B66" s="202"/>
      <c r="C66" s="202"/>
    </row>
    <row r="67" spans="1:3" ht="18.75">
      <c r="A67" s="36" t="s">
        <v>37</v>
      </c>
      <c r="B67" s="2"/>
      <c r="C67" s="2"/>
    </row>
    <row r="69" spans="1:4" s="1" customFormat="1" ht="18.75">
      <c r="A69" s="22" t="s">
        <v>534</v>
      </c>
      <c r="C69" s="138" t="s">
        <v>292</v>
      </c>
      <c r="D69" s="55"/>
    </row>
    <row r="70" spans="1:4" s="1" customFormat="1" ht="18.75">
      <c r="A70" s="28"/>
      <c r="C70" s="174"/>
      <c r="D70" s="55"/>
    </row>
    <row r="71" spans="1:4" s="1" customFormat="1" ht="18.75">
      <c r="A71" s="29"/>
      <c r="C71" s="174"/>
      <c r="D71" s="55"/>
    </row>
    <row r="72" spans="1:4" s="1" customFormat="1" ht="18.75">
      <c r="A72" s="42" t="s">
        <v>92</v>
      </c>
      <c r="C72" s="124" t="s">
        <v>295</v>
      </c>
      <c r="D72" s="55"/>
    </row>
    <row r="73" spans="1:4" s="1" customFormat="1" ht="18.75">
      <c r="A73" s="42"/>
      <c r="B73" s="124"/>
      <c r="C73" s="118"/>
      <c r="D73" s="55"/>
    </row>
    <row r="74" spans="1:4" s="1" customFormat="1" ht="18.75">
      <c r="A74" s="2"/>
      <c r="B74" s="124"/>
      <c r="C74" s="118"/>
      <c r="D74" s="55"/>
    </row>
    <row r="75" spans="1:5" s="1" customFormat="1" ht="18.75">
      <c r="A75" s="2"/>
      <c r="B75" s="123"/>
      <c r="C75" s="123"/>
      <c r="D75" s="53"/>
      <c r="E75" s="2"/>
    </row>
    <row r="76" spans="1:5" s="1" customFormat="1" ht="18.75">
      <c r="A76" s="2"/>
      <c r="B76" s="195"/>
      <c r="C76" s="195"/>
      <c r="D76" s="53"/>
      <c r="E76" s="2"/>
    </row>
    <row r="77" spans="1:5" s="1" customFormat="1" ht="18.75">
      <c r="A77" s="2"/>
      <c r="B77" s="117"/>
      <c r="C77" s="118"/>
      <c r="D77" s="53"/>
      <c r="E77" s="2"/>
    </row>
    <row r="78" spans="1:5" s="1" customFormat="1" ht="18.75">
      <c r="A78" s="2"/>
      <c r="B78" s="117"/>
      <c r="C78" s="118"/>
      <c r="D78" s="53"/>
      <c r="E78" s="2"/>
    </row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scale="47" r:id="rId1"/>
  <rowBreaks count="1" manualBreakCount="1">
    <brk id="77" max="2" man="1"/>
  </rowBreaks>
  <colBreaks count="3" manualBreakCount="3">
    <brk id="12" max="65535" man="1"/>
    <brk id="30" max="65535" man="1"/>
    <brk id="48" max="6553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zoomScale="90" zoomScaleNormal="90" zoomScalePageLayoutView="0" workbookViewId="0" topLeftCell="A1">
      <selection activeCell="A136" sqref="A136"/>
    </sheetView>
  </sheetViews>
  <sheetFormatPr defaultColWidth="9.140625" defaultRowHeight="15"/>
  <cols>
    <col min="1" max="1" width="62.57421875" style="67" customWidth="1"/>
    <col min="2" max="2" width="12.00390625" style="67" customWidth="1"/>
    <col min="3" max="3" width="20.421875" style="91" customWidth="1"/>
    <col min="4" max="4" width="20.7109375" style="91" customWidth="1"/>
    <col min="5" max="16384" width="9.140625" style="67" customWidth="1"/>
  </cols>
  <sheetData>
    <row r="1" spans="1:4" ht="18.75">
      <c r="A1" s="214" t="s">
        <v>108</v>
      </c>
      <c r="B1" s="213"/>
      <c r="C1" s="213"/>
      <c r="D1" s="213"/>
    </row>
    <row r="3" spans="1:4" ht="18.75">
      <c r="A3" s="215" t="s">
        <v>107</v>
      </c>
      <c r="B3" s="216"/>
      <c r="C3" s="216"/>
      <c r="D3" s="217"/>
    </row>
    <row r="5" spans="1:3" ht="18.75">
      <c r="A5" s="212" t="s">
        <v>109</v>
      </c>
      <c r="B5" s="213"/>
      <c r="C5" s="213"/>
    </row>
    <row r="7" ht="36">
      <c r="D7" s="92" t="s">
        <v>110</v>
      </c>
    </row>
    <row r="8" spans="1:4" ht="54">
      <c r="A8" s="66" t="s">
        <v>111</v>
      </c>
      <c r="B8" s="69" t="s">
        <v>112</v>
      </c>
      <c r="C8" s="93" t="s">
        <v>104</v>
      </c>
      <c r="D8" s="94" t="s">
        <v>105</v>
      </c>
    </row>
    <row r="9" spans="1:4" ht="18.75">
      <c r="A9" s="66" t="s">
        <v>113</v>
      </c>
      <c r="B9" s="69" t="s">
        <v>114</v>
      </c>
      <c r="C9" s="93" t="s">
        <v>115</v>
      </c>
      <c r="D9" s="94" t="s">
        <v>116</v>
      </c>
    </row>
    <row r="10" spans="1:4" ht="18.75">
      <c r="A10" s="70" t="s">
        <v>117</v>
      </c>
      <c r="B10" s="69" t="s">
        <v>118</v>
      </c>
      <c r="C10" s="95" t="s">
        <v>118</v>
      </c>
      <c r="D10" s="96" t="s">
        <v>118</v>
      </c>
    </row>
    <row r="11" spans="1:4" ht="36">
      <c r="A11" s="71" t="s">
        <v>119</v>
      </c>
      <c r="B11" s="69" t="s">
        <v>120</v>
      </c>
      <c r="C11" s="97">
        <v>82323</v>
      </c>
      <c r="D11" s="98">
        <v>444818</v>
      </c>
    </row>
    <row r="12" spans="1:4" ht="18.75">
      <c r="A12" s="71" t="s">
        <v>121</v>
      </c>
      <c r="B12" s="69" t="s">
        <v>118</v>
      </c>
      <c r="C12" s="95" t="s">
        <v>118</v>
      </c>
      <c r="D12" s="96" t="s">
        <v>118</v>
      </c>
    </row>
    <row r="13" spans="1:4" ht="18.75">
      <c r="A13" s="71" t="s">
        <v>122</v>
      </c>
      <c r="B13" s="69" t="s">
        <v>123</v>
      </c>
      <c r="C13" s="97">
        <v>0</v>
      </c>
      <c r="D13" s="98">
        <v>0</v>
      </c>
    </row>
    <row r="14" spans="1:4" ht="54">
      <c r="A14" s="71" t="s">
        <v>124</v>
      </c>
      <c r="B14" s="69" t="s">
        <v>125</v>
      </c>
      <c r="C14" s="97">
        <v>82323</v>
      </c>
      <c r="D14" s="98">
        <v>444818</v>
      </c>
    </row>
    <row r="15" spans="1:4" ht="18.75">
      <c r="A15" s="71" t="s">
        <v>126</v>
      </c>
      <c r="B15" s="69" t="s">
        <v>114</v>
      </c>
      <c r="C15" s="97">
        <v>0</v>
      </c>
      <c r="D15" s="98">
        <v>0</v>
      </c>
    </row>
    <row r="16" spans="1:4" ht="36">
      <c r="A16" s="71" t="s">
        <v>127</v>
      </c>
      <c r="B16" s="69" t="s">
        <v>115</v>
      </c>
      <c r="C16" s="97">
        <v>0</v>
      </c>
      <c r="D16" s="98">
        <v>0</v>
      </c>
    </row>
    <row r="17" spans="1:4" ht="18.75">
      <c r="A17" s="71" t="s">
        <v>121</v>
      </c>
      <c r="B17" s="69" t="s">
        <v>118</v>
      </c>
      <c r="C17" s="95" t="s">
        <v>118</v>
      </c>
      <c r="D17" s="96" t="s">
        <v>118</v>
      </c>
    </row>
    <row r="18" spans="1:4" ht="36">
      <c r="A18" s="71" t="s">
        <v>128</v>
      </c>
      <c r="B18" s="69" t="s">
        <v>129</v>
      </c>
      <c r="C18" s="97">
        <v>0</v>
      </c>
      <c r="D18" s="98">
        <v>0</v>
      </c>
    </row>
    <row r="19" spans="1:4" ht="18.75">
      <c r="A19" s="71" t="s">
        <v>130</v>
      </c>
      <c r="B19" s="69" t="s">
        <v>116</v>
      </c>
      <c r="C19" s="97">
        <v>0</v>
      </c>
      <c r="D19" s="98">
        <v>130096</v>
      </c>
    </row>
    <row r="20" spans="1:4" ht="18.75">
      <c r="A20" s="71" t="s">
        <v>121</v>
      </c>
      <c r="B20" s="69" t="s">
        <v>118</v>
      </c>
      <c r="C20" s="95" t="s">
        <v>118</v>
      </c>
      <c r="D20" s="96" t="s">
        <v>118</v>
      </c>
    </row>
    <row r="21" spans="1:4" ht="36">
      <c r="A21" s="71" t="s">
        <v>128</v>
      </c>
      <c r="B21" s="69" t="s">
        <v>131</v>
      </c>
      <c r="C21" s="97">
        <v>0</v>
      </c>
      <c r="D21" s="98">
        <v>0</v>
      </c>
    </row>
    <row r="22" spans="1:4" ht="54">
      <c r="A22" s="71" t="s">
        <v>132</v>
      </c>
      <c r="B22" s="69" t="s">
        <v>133</v>
      </c>
      <c r="C22" s="97">
        <v>5275854</v>
      </c>
      <c r="D22" s="98">
        <v>5529335</v>
      </c>
    </row>
    <row r="23" spans="1:4" ht="18.75">
      <c r="A23" s="71" t="s">
        <v>121</v>
      </c>
      <c r="B23" s="69" t="s">
        <v>118</v>
      </c>
      <c r="C23" s="95" t="s">
        <v>118</v>
      </c>
      <c r="D23" s="96" t="s">
        <v>118</v>
      </c>
    </row>
    <row r="24" spans="1:4" ht="36">
      <c r="A24" s="71" t="s">
        <v>128</v>
      </c>
      <c r="B24" s="69" t="s">
        <v>134</v>
      </c>
      <c r="C24" s="97">
        <v>81089</v>
      </c>
      <c r="D24" s="98">
        <v>11816</v>
      </c>
    </row>
    <row r="25" spans="1:4" ht="54">
      <c r="A25" s="71" t="s">
        <v>135</v>
      </c>
      <c r="B25" s="69" t="s">
        <v>136</v>
      </c>
      <c r="C25" s="97">
        <v>0</v>
      </c>
      <c r="D25" s="98">
        <v>0</v>
      </c>
    </row>
    <row r="26" spans="1:4" ht="18.75">
      <c r="A26" s="71" t="s">
        <v>121</v>
      </c>
      <c r="B26" s="69" t="s">
        <v>118</v>
      </c>
      <c r="C26" s="95" t="s">
        <v>118</v>
      </c>
      <c r="D26" s="96" t="s">
        <v>118</v>
      </c>
    </row>
    <row r="27" spans="1:4" ht="36">
      <c r="A27" s="71" t="s">
        <v>137</v>
      </c>
      <c r="B27" s="69" t="s">
        <v>138</v>
      </c>
      <c r="C27" s="97">
        <v>0</v>
      </c>
      <c r="D27" s="98">
        <v>0</v>
      </c>
    </row>
    <row r="28" spans="1:4" ht="54">
      <c r="A28" s="71" t="s">
        <v>139</v>
      </c>
      <c r="B28" s="69" t="s">
        <v>140</v>
      </c>
      <c r="C28" s="97">
        <v>3291788</v>
      </c>
      <c r="D28" s="98">
        <v>2924057</v>
      </c>
    </row>
    <row r="29" spans="1:4" ht="18.75">
      <c r="A29" s="71" t="s">
        <v>121</v>
      </c>
      <c r="B29" s="69" t="s">
        <v>118</v>
      </c>
      <c r="C29" s="95" t="s">
        <v>118</v>
      </c>
      <c r="D29" s="96" t="s">
        <v>118</v>
      </c>
    </row>
    <row r="30" spans="1:4" ht="36">
      <c r="A30" s="71" t="s">
        <v>141</v>
      </c>
      <c r="B30" s="69" t="s">
        <v>142</v>
      </c>
      <c r="C30" s="97">
        <v>74102</v>
      </c>
      <c r="D30" s="98">
        <v>36231</v>
      </c>
    </row>
    <row r="31" spans="1:4" ht="18.75">
      <c r="A31" s="71" t="s">
        <v>143</v>
      </c>
      <c r="B31" s="69" t="s">
        <v>144</v>
      </c>
      <c r="C31" s="97">
        <v>149776</v>
      </c>
      <c r="D31" s="98">
        <v>149776</v>
      </c>
    </row>
    <row r="32" spans="1:4" ht="36">
      <c r="A32" s="71" t="s">
        <v>145</v>
      </c>
      <c r="B32" s="69" t="s">
        <v>146</v>
      </c>
      <c r="C32" s="97">
        <v>81500001</v>
      </c>
      <c r="D32" s="98">
        <v>11500001</v>
      </c>
    </row>
    <row r="33" spans="1:4" ht="18.75">
      <c r="A33" s="71" t="s">
        <v>147</v>
      </c>
      <c r="B33" s="69" t="s">
        <v>148</v>
      </c>
      <c r="C33" s="99">
        <v>0</v>
      </c>
      <c r="D33" s="100">
        <v>1809</v>
      </c>
    </row>
    <row r="34" spans="1:4" ht="36">
      <c r="A34" s="71" t="s">
        <v>149</v>
      </c>
      <c r="B34" s="69" t="s">
        <v>150</v>
      </c>
      <c r="C34" s="97">
        <v>0</v>
      </c>
      <c r="D34" s="98">
        <v>0</v>
      </c>
    </row>
    <row r="35" spans="1:4" ht="36">
      <c r="A35" s="71" t="s">
        <v>151</v>
      </c>
      <c r="B35" s="69" t="s">
        <v>152</v>
      </c>
      <c r="C35" s="97">
        <v>10362</v>
      </c>
      <c r="D35" s="98">
        <v>9190</v>
      </c>
    </row>
    <row r="36" spans="1:4" ht="36">
      <c r="A36" s="71" t="s">
        <v>153</v>
      </c>
      <c r="B36" s="69" t="s">
        <v>154</v>
      </c>
      <c r="C36" s="97">
        <v>6152</v>
      </c>
      <c r="D36" s="98">
        <v>5922</v>
      </c>
    </row>
    <row r="37" spans="1:4" ht="18.75">
      <c r="A37" s="71" t="s">
        <v>155</v>
      </c>
      <c r="B37" s="69" t="s">
        <v>156</v>
      </c>
      <c r="C37" s="99">
        <v>270422</v>
      </c>
      <c r="D37" s="100">
        <v>99195</v>
      </c>
    </row>
    <row r="38" spans="1:4" ht="36">
      <c r="A38" s="71" t="s">
        <v>157</v>
      </c>
      <c r="B38" s="69" t="s">
        <v>158</v>
      </c>
      <c r="C38" s="101">
        <v>7438</v>
      </c>
      <c r="D38" s="102">
        <v>8141</v>
      </c>
    </row>
    <row r="39" spans="1:4" ht="18.75">
      <c r="A39" s="72" t="s">
        <v>121</v>
      </c>
      <c r="B39" s="73" t="s">
        <v>118</v>
      </c>
      <c r="C39" s="103" t="s">
        <v>118</v>
      </c>
      <c r="D39" s="104" t="s">
        <v>118</v>
      </c>
    </row>
    <row r="40" spans="1:4" ht="18.75">
      <c r="A40" s="75" t="s">
        <v>159</v>
      </c>
      <c r="B40" s="76" t="s">
        <v>160</v>
      </c>
      <c r="C40" s="105">
        <v>0</v>
      </c>
      <c r="D40" s="106">
        <v>0</v>
      </c>
    </row>
    <row r="41" spans="1:4" ht="18.75">
      <c r="A41" s="75" t="s">
        <v>161</v>
      </c>
      <c r="B41" s="77" t="s">
        <v>162</v>
      </c>
      <c r="C41" s="105">
        <v>0</v>
      </c>
      <c r="D41" s="106">
        <v>0</v>
      </c>
    </row>
    <row r="42" spans="1:4" ht="18.75">
      <c r="A42" s="75" t="s">
        <v>163</v>
      </c>
      <c r="B42" s="77" t="s">
        <v>164</v>
      </c>
      <c r="C42" s="105">
        <v>0</v>
      </c>
      <c r="D42" s="106">
        <v>0</v>
      </c>
    </row>
    <row r="43" spans="1:4" ht="36">
      <c r="A43" s="75" t="s">
        <v>165</v>
      </c>
      <c r="B43" s="77" t="s">
        <v>166</v>
      </c>
      <c r="C43" s="105">
        <v>0</v>
      </c>
      <c r="D43" s="106">
        <v>425</v>
      </c>
    </row>
    <row r="44" spans="1:4" ht="18.75">
      <c r="A44" s="75" t="s">
        <v>167</v>
      </c>
      <c r="B44" s="77" t="s">
        <v>168</v>
      </c>
      <c r="C44" s="105">
        <v>0</v>
      </c>
      <c r="D44" s="106">
        <v>0</v>
      </c>
    </row>
    <row r="45" spans="1:4" ht="18.75">
      <c r="A45" s="75" t="s">
        <v>169</v>
      </c>
      <c r="B45" s="77" t="s">
        <v>170</v>
      </c>
      <c r="C45" s="105">
        <v>7438</v>
      </c>
      <c r="D45" s="106">
        <v>7716</v>
      </c>
    </row>
    <row r="46" spans="1:4" ht="18.75">
      <c r="A46" s="75" t="s">
        <v>171</v>
      </c>
      <c r="B46" s="77" t="s">
        <v>172</v>
      </c>
      <c r="C46" s="105">
        <v>0</v>
      </c>
      <c r="D46" s="106">
        <v>0</v>
      </c>
    </row>
    <row r="47" spans="1:4" ht="18.75">
      <c r="A47" s="75" t="s">
        <v>173</v>
      </c>
      <c r="B47" s="77" t="s">
        <v>174</v>
      </c>
      <c r="C47" s="105">
        <v>0</v>
      </c>
      <c r="D47" s="106">
        <v>0</v>
      </c>
    </row>
    <row r="48" spans="1:4" ht="18.75">
      <c r="A48" s="75" t="s">
        <v>175</v>
      </c>
      <c r="B48" s="77" t="s">
        <v>176</v>
      </c>
      <c r="C48" s="105">
        <v>0</v>
      </c>
      <c r="D48" s="106">
        <v>0</v>
      </c>
    </row>
    <row r="49" spans="1:4" ht="36">
      <c r="A49" s="75" t="s">
        <v>177</v>
      </c>
      <c r="B49" s="77" t="s">
        <v>178</v>
      </c>
      <c r="C49" s="105">
        <v>0</v>
      </c>
      <c r="D49" s="106">
        <v>0</v>
      </c>
    </row>
    <row r="50" spans="1:4" ht="18.75">
      <c r="A50" s="75" t="s">
        <v>179</v>
      </c>
      <c r="B50" s="77" t="s">
        <v>180</v>
      </c>
      <c r="C50" s="105">
        <v>0</v>
      </c>
      <c r="D50" s="106">
        <v>0</v>
      </c>
    </row>
    <row r="51" spans="1:4" ht="18.75">
      <c r="A51" s="75" t="s">
        <v>181</v>
      </c>
      <c r="B51" s="77" t="s">
        <v>182</v>
      </c>
      <c r="C51" s="105">
        <v>0</v>
      </c>
      <c r="D51" s="106">
        <v>0</v>
      </c>
    </row>
    <row r="52" spans="1:4" ht="18.75">
      <c r="A52" s="75" t="s">
        <v>121</v>
      </c>
      <c r="B52" s="77" t="s">
        <v>118</v>
      </c>
      <c r="C52" s="103" t="s">
        <v>118</v>
      </c>
      <c r="D52" s="107" t="s">
        <v>118</v>
      </c>
    </row>
    <row r="53" spans="1:4" ht="18.75">
      <c r="A53" s="75" t="s">
        <v>183</v>
      </c>
      <c r="B53" s="77" t="s">
        <v>184</v>
      </c>
      <c r="C53" s="105">
        <v>0</v>
      </c>
      <c r="D53" s="106">
        <v>0</v>
      </c>
    </row>
    <row r="54" spans="1:4" ht="18.75">
      <c r="A54" s="75" t="s">
        <v>185</v>
      </c>
      <c r="B54" s="77" t="s">
        <v>186</v>
      </c>
      <c r="C54" s="105">
        <v>0</v>
      </c>
      <c r="D54" s="106">
        <v>0</v>
      </c>
    </row>
    <row r="55" spans="1:4" ht="18.75">
      <c r="A55" s="75" t="s">
        <v>187</v>
      </c>
      <c r="B55" s="77" t="s">
        <v>188</v>
      </c>
      <c r="C55" s="105">
        <v>0</v>
      </c>
      <c r="D55" s="106">
        <v>0</v>
      </c>
    </row>
    <row r="56" spans="1:4" ht="18.75">
      <c r="A56" s="75" t="s">
        <v>189</v>
      </c>
      <c r="B56" s="77" t="s">
        <v>190</v>
      </c>
      <c r="C56" s="105">
        <v>0</v>
      </c>
      <c r="D56" s="106">
        <v>0</v>
      </c>
    </row>
    <row r="57" spans="1:4" ht="18.75">
      <c r="A57" s="75" t="s">
        <v>191</v>
      </c>
      <c r="B57" s="77" t="s">
        <v>192</v>
      </c>
      <c r="C57" s="105">
        <v>2287</v>
      </c>
      <c r="D57" s="106">
        <v>537</v>
      </c>
    </row>
    <row r="58" spans="1:4" ht="18.75">
      <c r="A58" s="75" t="s">
        <v>193</v>
      </c>
      <c r="B58" s="77" t="s">
        <v>194</v>
      </c>
      <c r="C58" s="105">
        <v>0</v>
      </c>
      <c r="D58" s="106">
        <v>0</v>
      </c>
    </row>
    <row r="59" spans="1:4" ht="18.75">
      <c r="A59" s="75" t="s">
        <v>195</v>
      </c>
      <c r="B59" s="77" t="s">
        <v>196</v>
      </c>
      <c r="C59" s="108">
        <v>8829</v>
      </c>
      <c r="D59" s="109">
        <v>0</v>
      </c>
    </row>
    <row r="60" spans="1:4" ht="18.75">
      <c r="A60" s="75" t="s">
        <v>10</v>
      </c>
      <c r="B60" s="77" t="s">
        <v>197</v>
      </c>
      <c r="C60" s="108">
        <v>9469</v>
      </c>
      <c r="D60" s="109">
        <v>6380</v>
      </c>
    </row>
    <row r="61" spans="1:4" ht="18.75">
      <c r="A61" s="74" t="s">
        <v>198</v>
      </c>
      <c r="B61" s="77" t="s">
        <v>199</v>
      </c>
      <c r="C61" s="105">
        <v>90614701</v>
      </c>
      <c r="D61" s="106">
        <v>20809257</v>
      </c>
    </row>
    <row r="62" spans="1:4" ht="18.75">
      <c r="A62" s="78" t="s">
        <v>200</v>
      </c>
      <c r="B62" s="77" t="s">
        <v>118</v>
      </c>
      <c r="C62" s="103" t="s">
        <v>118</v>
      </c>
      <c r="D62" s="107" t="s">
        <v>118</v>
      </c>
    </row>
    <row r="63" spans="1:4" ht="18.75">
      <c r="A63" s="75" t="s">
        <v>201</v>
      </c>
      <c r="B63" s="77" t="s">
        <v>202</v>
      </c>
      <c r="C63" s="105">
        <v>0</v>
      </c>
      <c r="D63" s="106">
        <v>0</v>
      </c>
    </row>
    <row r="64" spans="1:4" ht="18.75">
      <c r="A64" s="75" t="s">
        <v>203</v>
      </c>
      <c r="B64" s="77" t="s">
        <v>204</v>
      </c>
      <c r="C64" s="105">
        <v>0</v>
      </c>
      <c r="D64" s="106">
        <v>0</v>
      </c>
    </row>
    <row r="65" spans="1:4" ht="18.75">
      <c r="A65" s="75" t="s">
        <v>205</v>
      </c>
      <c r="B65" s="77" t="s">
        <v>206</v>
      </c>
      <c r="C65" s="105">
        <v>0</v>
      </c>
      <c r="D65" s="106">
        <v>0</v>
      </c>
    </row>
    <row r="66" spans="1:4" ht="18.75">
      <c r="A66" s="75" t="s">
        <v>14</v>
      </c>
      <c r="B66" s="77" t="s">
        <v>207</v>
      </c>
      <c r="C66" s="105">
        <v>0</v>
      </c>
      <c r="D66" s="106">
        <v>0</v>
      </c>
    </row>
    <row r="67" spans="1:4" ht="18.75">
      <c r="A67" s="75" t="s">
        <v>208</v>
      </c>
      <c r="B67" s="77" t="s">
        <v>209</v>
      </c>
      <c r="C67" s="125">
        <v>513381</v>
      </c>
      <c r="D67" s="126">
        <v>516985</v>
      </c>
    </row>
    <row r="68" spans="1:4" ht="18.75">
      <c r="A68" s="75" t="s">
        <v>210</v>
      </c>
      <c r="B68" s="77" t="s">
        <v>211</v>
      </c>
      <c r="C68" s="105">
        <v>0</v>
      </c>
      <c r="D68" s="106">
        <v>0</v>
      </c>
    </row>
    <row r="69" spans="1:4" ht="18.75">
      <c r="A69" s="75" t="s">
        <v>212</v>
      </c>
      <c r="B69" s="77" t="s">
        <v>213</v>
      </c>
      <c r="C69" s="125">
        <v>23814</v>
      </c>
      <c r="D69" s="126">
        <v>20089</v>
      </c>
    </row>
    <row r="70" spans="1:4" ht="18.75">
      <c r="A70" s="75" t="s">
        <v>214</v>
      </c>
      <c r="B70" s="77" t="s">
        <v>215</v>
      </c>
      <c r="C70" s="127">
        <v>3003</v>
      </c>
      <c r="D70" s="126">
        <v>3221</v>
      </c>
    </row>
    <row r="71" spans="1:4" ht="18.75">
      <c r="A71" s="79" t="s">
        <v>121</v>
      </c>
      <c r="B71" s="77" t="s">
        <v>118</v>
      </c>
      <c r="C71" s="111" t="s">
        <v>118</v>
      </c>
      <c r="D71" s="112" t="s">
        <v>118</v>
      </c>
    </row>
    <row r="72" spans="1:4" ht="18.75">
      <c r="A72" s="79" t="s">
        <v>216</v>
      </c>
      <c r="B72" s="81" t="s">
        <v>217</v>
      </c>
      <c r="C72" s="110">
        <v>0</v>
      </c>
      <c r="D72" s="106">
        <v>0</v>
      </c>
    </row>
    <row r="73" spans="1:4" ht="18.75">
      <c r="A73" s="79" t="s">
        <v>218</v>
      </c>
      <c r="B73" s="77" t="s">
        <v>219</v>
      </c>
      <c r="C73" s="110">
        <v>0</v>
      </c>
      <c r="D73" s="106">
        <v>0</v>
      </c>
    </row>
    <row r="74" spans="1:4" ht="18.75">
      <c r="A74" s="79" t="s">
        <v>220</v>
      </c>
      <c r="B74" s="77" t="s">
        <v>221</v>
      </c>
      <c r="C74" s="110">
        <v>0</v>
      </c>
      <c r="D74" s="106">
        <v>0</v>
      </c>
    </row>
    <row r="75" spans="1:4" ht="18.75">
      <c r="A75" s="79" t="s">
        <v>222</v>
      </c>
      <c r="B75" s="77" t="s">
        <v>223</v>
      </c>
      <c r="C75" s="110">
        <v>0</v>
      </c>
      <c r="D75" s="106">
        <v>0</v>
      </c>
    </row>
    <row r="76" spans="1:4" ht="18.75">
      <c r="A76" s="79" t="s">
        <v>224</v>
      </c>
      <c r="B76" s="77" t="s">
        <v>225</v>
      </c>
      <c r="C76" s="110">
        <v>0</v>
      </c>
      <c r="D76" s="106">
        <v>0</v>
      </c>
    </row>
    <row r="77" spans="1:4" ht="18.75">
      <c r="A77" s="79" t="s">
        <v>226</v>
      </c>
      <c r="B77" s="77" t="s">
        <v>227</v>
      </c>
      <c r="C77" s="110">
        <v>0</v>
      </c>
      <c r="D77" s="106">
        <v>0</v>
      </c>
    </row>
    <row r="78" spans="1:4" ht="18.75">
      <c r="A78" s="79" t="s">
        <v>228</v>
      </c>
      <c r="B78" s="77" t="s">
        <v>229</v>
      </c>
      <c r="C78" s="110">
        <v>1008</v>
      </c>
      <c r="D78" s="106">
        <v>2212</v>
      </c>
    </row>
    <row r="79" spans="1:4" ht="18.75">
      <c r="A79" s="79" t="s">
        <v>230</v>
      </c>
      <c r="B79" s="77" t="s">
        <v>231</v>
      </c>
      <c r="C79" s="110">
        <v>909</v>
      </c>
      <c r="D79" s="106">
        <v>0</v>
      </c>
    </row>
    <row r="80" spans="1:4" ht="18.75">
      <c r="A80" s="79" t="s">
        <v>232</v>
      </c>
      <c r="B80" s="77" t="s">
        <v>233</v>
      </c>
      <c r="C80" s="110">
        <v>236</v>
      </c>
      <c r="D80" s="106">
        <v>5</v>
      </c>
    </row>
    <row r="81" spans="1:4" ht="18.75">
      <c r="A81" s="79" t="s">
        <v>234</v>
      </c>
      <c r="B81" s="77" t="s">
        <v>235</v>
      </c>
      <c r="C81" s="110">
        <v>0</v>
      </c>
      <c r="D81" s="106">
        <v>0</v>
      </c>
    </row>
    <row r="82" spans="1:4" ht="18.75">
      <c r="A82" s="79" t="s">
        <v>236</v>
      </c>
      <c r="B82" s="77" t="s">
        <v>237</v>
      </c>
      <c r="C82" s="110">
        <v>0</v>
      </c>
      <c r="D82" s="106">
        <v>0</v>
      </c>
    </row>
    <row r="83" spans="1:4" ht="36">
      <c r="A83" s="79" t="s">
        <v>238</v>
      </c>
      <c r="B83" s="77" t="s">
        <v>239</v>
      </c>
      <c r="C83" s="110">
        <v>850</v>
      </c>
      <c r="D83" s="106">
        <v>1004</v>
      </c>
    </row>
    <row r="84" spans="1:4" ht="18.75">
      <c r="A84" s="79" t="s">
        <v>181</v>
      </c>
      <c r="B84" s="77" t="s">
        <v>240</v>
      </c>
      <c r="C84" s="110">
        <v>0</v>
      </c>
      <c r="D84" s="106">
        <v>0</v>
      </c>
    </row>
    <row r="85" spans="1:4" ht="18.75">
      <c r="A85" s="79" t="s">
        <v>121</v>
      </c>
      <c r="B85" s="77" t="s">
        <v>118</v>
      </c>
      <c r="C85" s="111" t="s">
        <v>118</v>
      </c>
      <c r="D85" s="107" t="s">
        <v>118</v>
      </c>
    </row>
    <row r="86" spans="1:4" ht="18.75">
      <c r="A86" s="79" t="s">
        <v>241</v>
      </c>
      <c r="B86" s="77" t="s">
        <v>242</v>
      </c>
      <c r="C86" s="110">
        <v>0</v>
      </c>
      <c r="D86" s="106">
        <v>0</v>
      </c>
    </row>
    <row r="87" spans="1:4" ht="18.75">
      <c r="A87" s="79" t="s">
        <v>243</v>
      </c>
      <c r="B87" s="77" t="s">
        <v>244</v>
      </c>
      <c r="C87" s="110">
        <v>0</v>
      </c>
      <c r="D87" s="106">
        <v>0</v>
      </c>
    </row>
    <row r="88" spans="1:4" ht="18.75">
      <c r="A88" s="79" t="s">
        <v>245</v>
      </c>
      <c r="B88" s="77" t="s">
        <v>246</v>
      </c>
      <c r="C88" s="110">
        <v>0</v>
      </c>
      <c r="D88" s="106">
        <v>0</v>
      </c>
    </row>
    <row r="89" spans="1:4" ht="18.75">
      <c r="A89" s="79" t="s">
        <v>247</v>
      </c>
      <c r="B89" s="77" t="s">
        <v>248</v>
      </c>
      <c r="C89" s="110">
        <v>0</v>
      </c>
      <c r="D89" s="106">
        <v>0</v>
      </c>
    </row>
    <row r="90" spans="1:4" ht="18.75">
      <c r="A90" s="79" t="s">
        <v>38</v>
      </c>
      <c r="B90" s="77" t="s">
        <v>249</v>
      </c>
      <c r="C90" s="110">
        <v>51576</v>
      </c>
      <c r="D90" s="106">
        <v>51631</v>
      </c>
    </row>
    <row r="91" spans="1:4" ht="18.75">
      <c r="A91" s="79" t="s">
        <v>69</v>
      </c>
      <c r="B91" s="77" t="s">
        <v>250</v>
      </c>
      <c r="C91" s="110">
        <v>8995</v>
      </c>
      <c r="D91" s="106">
        <v>8995</v>
      </c>
    </row>
    <row r="92" spans="1:4" ht="18.75">
      <c r="A92" s="79" t="s">
        <v>251</v>
      </c>
      <c r="B92" s="77" t="s">
        <v>252</v>
      </c>
      <c r="C92" s="127">
        <v>9</v>
      </c>
      <c r="D92" s="126">
        <v>0</v>
      </c>
    </row>
    <row r="93" spans="1:4" ht="36">
      <c r="A93" s="79" t="s">
        <v>253</v>
      </c>
      <c r="B93" s="77" t="s">
        <v>254</v>
      </c>
      <c r="C93" s="127">
        <v>971</v>
      </c>
      <c r="D93" s="126">
        <v>0</v>
      </c>
    </row>
    <row r="94" spans="1:4" ht="18.75">
      <c r="A94" s="79" t="s">
        <v>15</v>
      </c>
      <c r="B94" s="77" t="s">
        <v>255</v>
      </c>
      <c r="C94" s="127">
        <v>7372</v>
      </c>
      <c r="D94" s="126">
        <v>0</v>
      </c>
    </row>
    <row r="95" spans="1:4" ht="18.75">
      <c r="A95" s="80" t="s">
        <v>256</v>
      </c>
      <c r="B95" s="77" t="s">
        <v>257</v>
      </c>
      <c r="C95" s="110">
        <v>609121</v>
      </c>
      <c r="D95" s="106">
        <v>600921</v>
      </c>
    </row>
    <row r="96" spans="1:4" ht="18.75">
      <c r="A96" s="82" t="s">
        <v>258</v>
      </c>
      <c r="B96" s="77" t="s">
        <v>118</v>
      </c>
      <c r="C96" s="111" t="s">
        <v>118</v>
      </c>
      <c r="D96" s="107" t="s">
        <v>118</v>
      </c>
    </row>
    <row r="97" spans="1:4" ht="18.75">
      <c r="A97" s="83" t="s">
        <v>259</v>
      </c>
      <c r="B97" s="77" t="s">
        <v>260</v>
      </c>
      <c r="C97" s="110">
        <v>89937021</v>
      </c>
      <c r="D97" s="106">
        <v>19934846</v>
      </c>
    </row>
    <row r="98" spans="1:4" ht="18.75">
      <c r="A98" s="79" t="s">
        <v>121</v>
      </c>
      <c r="B98" s="77" t="s">
        <v>118</v>
      </c>
      <c r="C98" s="111" t="s">
        <v>118</v>
      </c>
      <c r="D98" s="107" t="s">
        <v>118</v>
      </c>
    </row>
    <row r="99" spans="1:4" ht="18.75">
      <c r="A99" s="79" t="s">
        <v>261</v>
      </c>
      <c r="B99" s="77" t="s">
        <v>262</v>
      </c>
      <c r="C99" s="110">
        <v>89937021</v>
      </c>
      <c r="D99" s="106">
        <v>19934846</v>
      </c>
    </row>
    <row r="100" spans="1:4" ht="18.75">
      <c r="A100" s="79" t="s">
        <v>263</v>
      </c>
      <c r="B100" s="77" t="s">
        <v>264</v>
      </c>
      <c r="C100" s="110">
        <v>0</v>
      </c>
      <c r="D100" s="106">
        <v>0</v>
      </c>
    </row>
    <row r="101" spans="1:4" ht="18.75">
      <c r="A101" s="79" t="s">
        <v>265</v>
      </c>
      <c r="B101" s="77" t="s">
        <v>266</v>
      </c>
      <c r="C101" s="110">
        <v>0</v>
      </c>
      <c r="D101" s="106">
        <v>0</v>
      </c>
    </row>
    <row r="102" spans="1:4" ht="18.75">
      <c r="A102" s="84" t="s">
        <v>267</v>
      </c>
      <c r="B102" s="85" t="s">
        <v>268</v>
      </c>
      <c r="C102" s="113">
        <v>-149486</v>
      </c>
      <c r="D102" s="114">
        <v>-149486</v>
      </c>
    </row>
    <row r="103" spans="1:4" ht="18.75">
      <c r="A103" s="86" t="s">
        <v>269</v>
      </c>
      <c r="B103" s="87" t="s">
        <v>270</v>
      </c>
      <c r="C103" s="115">
        <v>0</v>
      </c>
      <c r="D103" s="115">
        <v>0</v>
      </c>
    </row>
    <row r="104" spans="1:4" ht="18.75">
      <c r="A104" s="86" t="s">
        <v>121</v>
      </c>
      <c r="B104" s="88" t="s">
        <v>118</v>
      </c>
      <c r="C104" s="116" t="s">
        <v>118</v>
      </c>
      <c r="D104" s="116" t="s">
        <v>118</v>
      </c>
    </row>
    <row r="105" spans="1:4" ht="54">
      <c r="A105" s="86" t="s">
        <v>271</v>
      </c>
      <c r="B105" s="88" t="s">
        <v>272</v>
      </c>
      <c r="C105" s="115">
        <v>0</v>
      </c>
      <c r="D105" s="115">
        <v>0</v>
      </c>
    </row>
    <row r="106" spans="1:4" ht="18.75">
      <c r="A106" s="86" t="s">
        <v>273</v>
      </c>
      <c r="B106" s="88" t="s">
        <v>274</v>
      </c>
      <c r="C106" s="115">
        <v>0</v>
      </c>
      <c r="D106" s="115">
        <v>0</v>
      </c>
    </row>
    <row r="107" spans="1:4" ht="54">
      <c r="A107" s="86" t="s">
        <v>275</v>
      </c>
      <c r="B107" s="88" t="s">
        <v>276</v>
      </c>
      <c r="C107" s="115">
        <v>0</v>
      </c>
      <c r="D107" s="115">
        <v>0</v>
      </c>
    </row>
    <row r="108" spans="1:4" ht="18.75">
      <c r="A108" s="86" t="s">
        <v>277</v>
      </c>
      <c r="B108" s="88" t="s">
        <v>278</v>
      </c>
      <c r="C108" s="115">
        <v>0</v>
      </c>
      <c r="D108" s="115">
        <v>0</v>
      </c>
    </row>
    <row r="109" spans="1:4" ht="36">
      <c r="A109" s="86" t="s">
        <v>279</v>
      </c>
      <c r="B109" s="88" t="s">
        <v>280</v>
      </c>
      <c r="C109" s="115">
        <v>218045</v>
      </c>
      <c r="D109" s="115">
        <v>422976</v>
      </c>
    </row>
    <row r="110" spans="1:4" ht="18.75">
      <c r="A110" s="86" t="s">
        <v>121</v>
      </c>
      <c r="B110" s="88" t="s">
        <v>118</v>
      </c>
      <c r="C110" s="116" t="s">
        <v>118</v>
      </c>
      <c r="D110" s="116" t="s">
        <v>118</v>
      </c>
    </row>
    <row r="111" spans="1:4" ht="18.75">
      <c r="A111" s="86" t="s">
        <v>281</v>
      </c>
      <c r="B111" s="88" t="s">
        <v>282</v>
      </c>
      <c r="C111" s="115">
        <v>422976</v>
      </c>
      <c r="D111" s="115">
        <v>16770</v>
      </c>
    </row>
    <row r="112" spans="1:4" ht="18.75">
      <c r="A112" s="86" t="s">
        <v>283</v>
      </c>
      <c r="B112" s="88" t="s">
        <v>284</v>
      </c>
      <c r="C112" s="115">
        <v>-204931</v>
      </c>
      <c r="D112" s="115">
        <v>406206</v>
      </c>
    </row>
    <row r="113" spans="1:4" ht="18.75">
      <c r="A113" s="89" t="s">
        <v>285</v>
      </c>
      <c r="B113" s="88" t="s">
        <v>286</v>
      </c>
      <c r="C113" s="115">
        <v>90005580</v>
      </c>
      <c r="D113" s="115">
        <v>20208336</v>
      </c>
    </row>
    <row r="114" spans="1:4" ht="37.5">
      <c r="A114" s="90" t="s">
        <v>287</v>
      </c>
      <c r="B114" s="88" t="s">
        <v>288</v>
      </c>
      <c r="C114" s="115">
        <v>90614701</v>
      </c>
      <c r="D114" s="115">
        <v>20809257</v>
      </c>
    </row>
    <row r="116" ht="18.75">
      <c r="A116" s="68" t="s">
        <v>289</v>
      </c>
    </row>
    <row r="118" spans="1:4" ht="18.75">
      <c r="A118" s="218" t="s">
        <v>290</v>
      </c>
      <c r="B118" s="219"/>
      <c r="C118" s="219"/>
      <c r="D118" s="220"/>
    </row>
    <row r="120" spans="1:4" ht="36">
      <c r="A120" s="68" t="s">
        <v>291</v>
      </c>
      <c r="B120" s="212" t="s">
        <v>292</v>
      </c>
      <c r="C120" s="213"/>
      <c r="D120" s="92" t="s">
        <v>293</v>
      </c>
    </row>
    <row r="122" spans="1:4" ht="36">
      <c r="A122" s="68" t="s">
        <v>294</v>
      </c>
      <c r="B122" s="212" t="s">
        <v>295</v>
      </c>
      <c r="C122" s="213"/>
      <c r="D122" s="92" t="s">
        <v>293</v>
      </c>
    </row>
    <row r="124" spans="1:3" ht="18.75">
      <c r="A124" s="68" t="s">
        <v>296</v>
      </c>
      <c r="B124" s="212" t="s">
        <v>297</v>
      </c>
      <c r="C124" s="213"/>
    </row>
    <row r="126" spans="1:3" ht="18.75">
      <c r="A126" s="68" t="s">
        <v>298</v>
      </c>
      <c r="B126" s="212" t="s">
        <v>299</v>
      </c>
      <c r="C126" s="213"/>
    </row>
  </sheetData>
  <sheetProtection/>
  <mergeCells count="8">
    <mergeCell ref="B124:C124"/>
    <mergeCell ref="B126:C126"/>
    <mergeCell ref="A1:D1"/>
    <mergeCell ref="A3:D3"/>
    <mergeCell ref="A5:C5"/>
    <mergeCell ref="A118:D118"/>
    <mergeCell ref="B120:C120"/>
    <mergeCell ref="B122:C1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77"/>
  <sheetViews>
    <sheetView view="pageBreakPreview" zoomScale="80" zoomScaleNormal="80" zoomScaleSheetLayoutView="80" zoomScalePageLayoutView="0" workbookViewId="0" topLeftCell="A57">
      <selection activeCell="F72" sqref="F72"/>
    </sheetView>
  </sheetViews>
  <sheetFormatPr defaultColWidth="9.140625" defaultRowHeight="15"/>
  <cols>
    <col min="1" max="1" width="91.140625" style="15" customWidth="1"/>
    <col min="2" max="2" width="32.140625" style="25" customWidth="1"/>
    <col min="3" max="3" width="29.57421875" style="25" customWidth="1"/>
    <col min="4" max="4" width="9.140625" style="15" customWidth="1"/>
    <col min="5" max="6" width="21.00390625" style="15" customWidth="1"/>
    <col min="7" max="16384" width="9.140625" style="15" customWidth="1"/>
  </cols>
  <sheetData>
    <row r="1" spans="1:3" s="14" customFormat="1" ht="16.5">
      <c r="A1" s="13"/>
      <c r="B1" s="38"/>
      <c r="C1" s="38"/>
    </row>
    <row r="2" spans="1:3" s="14" customFormat="1" ht="19.5">
      <c r="A2" s="222" t="s">
        <v>25</v>
      </c>
      <c r="B2" s="222"/>
      <c r="C2" s="222"/>
    </row>
    <row r="3" spans="1:3" s="14" customFormat="1" ht="19.5">
      <c r="A3" s="222" t="s">
        <v>1</v>
      </c>
      <c r="B3" s="222"/>
      <c r="C3" s="222"/>
    </row>
    <row r="4" spans="1:3" s="14" customFormat="1" ht="18.75">
      <c r="A4" s="210" t="s">
        <v>107</v>
      </c>
      <c r="B4" s="210"/>
      <c r="C4" s="210"/>
    </row>
    <row r="5" spans="1:3" s="14" customFormat="1" ht="18.75">
      <c r="A5" s="209" t="s">
        <v>106</v>
      </c>
      <c r="B5" s="209"/>
      <c r="C5" s="209"/>
    </row>
    <row r="6" spans="1:3" ht="19.5">
      <c r="A6" s="221" t="str">
        <f>'Конс.ф.1'!A6</f>
        <v>(с учетом заключительных оборотов)</v>
      </c>
      <c r="B6" s="221"/>
      <c r="C6" s="221"/>
    </row>
    <row r="7" spans="1:3" ht="17.25" thickBot="1">
      <c r="A7" s="175"/>
      <c r="B7" s="176"/>
      <c r="C7" s="177" t="str">
        <f>'Конс.ф.1'!C7</f>
        <v>тыс. тенге</v>
      </c>
    </row>
    <row r="8" spans="1:3" s="2" customFormat="1" ht="19.5" thickBot="1">
      <c r="A8" s="178"/>
      <c r="B8" s="179" t="s">
        <v>300</v>
      </c>
      <c r="C8" s="179" t="s">
        <v>301</v>
      </c>
    </row>
    <row r="9" spans="1:3" s="2" customFormat="1" ht="18.75">
      <c r="A9" s="180"/>
      <c r="B9" s="181"/>
      <c r="C9" s="182"/>
    </row>
    <row r="10" spans="1:3" s="2" customFormat="1" ht="18.75">
      <c r="A10" s="30" t="s">
        <v>26</v>
      </c>
      <c r="B10" s="62">
        <v>17841512</v>
      </c>
      <c r="C10" s="62">
        <v>1794884</v>
      </c>
    </row>
    <row r="11" spans="1:3" s="2" customFormat="1" ht="18.75">
      <c r="A11" s="3" t="s">
        <v>27</v>
      </c>
      <c r="B11" s="62">
        <v>-10845409</v>
      </c>
      <c r="C11" s="62">
        <v>-345672</v>
      </c>
    </row>
    <row r="12" spans="1:5" s="2" customFormat="1" ht="39.75" thickBot="1">
      <c r="A12" s="200" t="s">
        <v>533</v>
      </c>
      <c r="B12" s="62">
        <v>-7441</v>
      </c>
      <c r="C12" s="62">
        <v>-33633</v>
      </c>
      <c r="E12" s="203"/>
    </row>
    <row r="13" spans="1:3" s="2" customFormat="1" ht="19.5" thickBot="1">
      <c r="A13" s="5" t="s">
        <v>28</v>
      </c>
      <c r="B13" s="47">
        <f>B10+B11+B12</f>
        <v>6988662</v>
      </c>
      <c r="C13" s="47">
        <f>C10+C11+C12</f>
        <v>1415579</v>
      </c>
    </row>
    <row r="14" spans="1:3" s="2" customFormat="1" ht="18.75">
      <c r="A14" s="3" t="s">
        <v>29</v>
      </c>
      <c r="B14" s="62">
        <v>1786130</v>
      </c>
      <c r="C14" s="63">
        <v>66628</v>
      </c>
    </row>
    <row r="15" spans="1:5" s="2" customFormat="1" ht="19.5" thickBot="1">
      <c r="A15" s="3" t="s">
        <v>30</v>
      </c>
      <c r="B15" s="62">
        <v>-664874</v>
      </c>
      <c r="C15" s="63">
        <v>7609</v>
      </c>
      <c r="E15" s="204"/>
    </row>
    <row r="16" spans="1:3" s="2" customFormat="1" ht="19.5" thickBot="1">
      <c r="A16" s="5" t="s">
        <v>31</v>
      </c>
      <c r="B16" s="47">
        <f>SUM(B14:B15)</f>
        <v>1121256</v>
      </c>
      <c r="C16" s="47">
        <f>SUM(C14:C15)</f>
        <v>74237</v>
      </c>
    </row>
    <row r="17" spans="1:3" s="2" customFormat="1" ht="18.75">
      <c r="A17" s="31" t="s">
        <v>50</v>
      </c>
      <c r="B17" s="183">
        <v>174719</v>
      </c>
      <c r="C17" s="184">
        <v>0</v>
      </c>
    </row>
    <row r="18" spans="1:3" s="2" customFormat="1" ht="18.75">
      <c r="A18" s="31" t="s">
        <v>54</v>
      </c>
      <c r="B18" s="183">
        <v>-164963</v>
      </c>
      <c r="C18" s="184">
        <v>0</v>
      </c>
    </row>
    <row r="19" spans="1:3" s="2" customFormat="1" ht="18.75">
      <c r="A19" s="30" t="s">
        <v>55</v>
      </c>
      <c r="B19" s="185">
        <v>9756</v>
      </c>
      <c r="C19" s="185">
        <v>0</v>
      </c>
    </row>
    <row r="20" spans="1:3" s="2" customFormat="1" ht="18.75">
      <c r="A20" s="30" t="s">
        <v>56</v>
      </c>
      <c r="B20" s="183">
        <v>698785</v>
      </c>
      <c r="C20" s="184">
        <v>0</v>
      </c>
    </row>
    <row r="21" spans="1:3" s="2" customFormat="1" ht="38.25" thickBot="1">
      <c r="A21" s="32" t="s">
        <v>57</v>
      </c>
      <c r="B21" s="183">
        <v>-612398</v>
      </c>
      <c r="C21" s="184">
        <v>0</v>
      </c>
    </row>
    <row r="22" spans="1:3" s="2" customFormat="1" ht="19.5" thickBot="1">
      <c r="A22" s="5" t="s">
        <v>58</v>
      </c>
      <c r="B22" s="47">
        <f>B19+B20+B21</f>
        <v>96143</v>
      </c>
      <c r="C22" s="47">
        <f>C19+C20+C21</f>
        <v>0</v>
      </c>
    </row>
    <row r="23" spans="1:3" s="2" customFormat="1" ht="18.75">
      <c r="A23" s="30" t="s">
        <v>46</v>
      </c>
      <c r="B23" s="183">
        <v>-182860</v>
      </c>
      <c r="C23" s="184">
        <v>0</v>
      </c>
    </row>
    <row r="24" spans="1:3" s="2" customFormat="1" ht="18.75">
      <c r="A24" s="30" t="s">
        <v>47</v>
      </c>
      <c r="B24" s="183">
        <v>11634</v>
      </c>
      <c r="C24" s="184">
        <v>0</v>
      </c>
    </row>
    <row r="25" spans="1:3" s="2" customFormat="1" ht="18.75">
      <c r="A25" s="30" t="s">
        <v>48</v>
      </c>
      <c r="B25" s="52">
        <f>B23+B24</f>
        <v>-171226</v>
      </c>
      <c r="C25" s="52">
        <f>C23+C24</f>
        <v>0</v>
      </c>
    </row>
    <row r="26" spans="1:3" s="2" customFormat="1" ht="18.75">
      <c r="A26" s="30" t="s">
        <v>67</v>
      </c>
      <c r="B26" s="183">
        <v>-91373</v>
      </c>
      <c r="C26" s="184">
        <v>0</v>
      </c>
    </row>
    <row r="27" spans="1:3" s="2" customFormat="1" ht="19.5" thickBot="1">
      <c r="A27" s="30" t="s">
        <v>70</v>
      </c>
      <c r="B27" s="183">
        <v>131646</v>
      </c>
      <c r="C27" s="184">
        <v>0</v>
      </c>
    </row>
    <row r="28" spans="1:3" s="2" customFormat="1" ht="19.5" thickBot="1">
      <c r="A28" s="5" t="s">
        <v>49</v>
      </c>
      <c r="B28" s="47">
        <f>B25+B26+B27</f>
        <v>-130953</v>
      </c>
      <c r="C28" s="47">
        <f>C25+C26+C27</f>
        <v>0</v>
      </c>
    </row>
    <row r="29" spans="1:3" s="2" customFormat="1" ht="56.25">
      <c r="A29" s="3" t="s">
        <v>77</v>
      </c>
      <c r="B29" s="62">
        <v>62248</v>
      </c>
      <c r="C29" s="62">
        <v>-11231</v>
      </c>
    </row>
    <row r="30" spans="1:3" s="2" customFormat="1" ht="37.5">
      <c r="A30" s="3" t="s">
        <v>83</v>
      </c>
      <c r="B30" s="62">
        <v>3555790</v>
      </c>
      <c r="C30" s="62">
        <v>40256</v>
      </c>
    </row>
    <row r="31" spans="1:3" s="2" customFormat="1" ht="75">
      <c r="A31" s="3" t="s">
        <v>96</v>
      </c>
      <c r="B31" s="62">
        <v>-370828</v>
      </c>
      <c r="C31" s="62">
        <v>0</v>
      </c>
    </row>
    <row r="32" spans="1:3" s="2" customFormat="1" ht="18.75">
      <c r="A32" s="3" t="s">
        <v>82</v>
      </c>
      <c r="B32" s="62">
        <v>3240</v>
      </c>
      <c r="C32" s="62">
        <v>0</v>
      </c>
    </row>
    <row r="33" spans="1:3" s="2" customFormat="1" ht="18.75">
      <c r="A33" s="3" t="s">
        <v>32</v>
      </c>
      <c r="B33" s="62">
        <v>0</v>
      </c>
      <c r="C33" s="62">
        <v>0</v>
      </c>
    </row>
    <row r="34" spans="1:3" s="2" customFormat="1" ht="18.75">
      <c r="A34" s="3" t="s">
        <v>84</v>
      </c>
      <c r="B34" s="62">
        <v>0</v>
      </c>
      <c r="C34" s="62">
        <v>0</v>
      </c>
    </row>
    <row r="35" spans="1:3" s="2" customFormat="1" ht="18.75">
      <c r="A35" s="3" t="s">
        <v>93</v>
      </c>
      <c r="B35" s="62">
        <v>-15821</v>
      </c>
      <c r="C35" s="62">
        <v>-1527</v>
      </c>
    </row>
    <row r="36" spans="1:6" s="2" customFormat="1" ht="19.5" thickBot="1">
      <c r="A36" s="3" t="s">
        <v>59</v>
      </c>
      <c r="B36" s="62">
        <v>650509</v>
      </c>
      <c r="C36" s="62">
        <v>3544</v>
      </c>
      <c r="E36" s="186"/>
      <c r="F36" s="186"/>
    </row>
    <row r="37" spans="1:3" s="2" customFormat="1" ht="19.5" thickBot="1">
      <c r="A37" s="5" t="s">
        <v>44</v>
      </c>
      <c r="B37" s="48">
        <f>SUM(B29:B36)</f>
        <v>3885138</v>
      </c>
      <c r="C37" s="48">
        <f>C29+C30+C33+C36+C31+C32+C35</f>
        <v>31042</v>
      </c>
    </row>
    <row r="38" spans="1:3" s="2" customFormat="1" ht="18.75">
      <c r="A38" s="3" t="s">
        <v>33</v>
      </c>
      <c r="B38" s="62">
        <v>12979800</v>
      </c>
      <c r="C38" s="62">
        <v>-21</v>
      </c>
    </row>
    <row r="39" spans="1:3" s="2" customFormat="1" ht="18.75">
      <c r="A39" s="3" t="s">
        <v>60</v>
      </c>
      <c r="B39" s="62">
        <v>-4077480</v>
      </c>
      <c r="C39" s="62">
        <v>-202541</v>
      </c>
    </row>
    <row r="40" spans="1:3" s="2" customFormat="1" ht="19.5" thickBot="1">
      <c r="A40" s="3" t="s">
        <v>61</v>
      </c>
      <c r="B40" s="62">
        <v>-4261043</v>
      </c>
      <c r="C40" s="62">
        <v>-271400</v>
      </c>
    </row>
    <row r="41" spans="1:3" s="2" customFormat="1" ht="19.5" thickBot="1">
      <c r="A41" s="5" t="s">
        <v>34</v>
      </c>
      <c r="B41" s="48">
        <f>SUM(B38:B40)</f>
        <v>4641277</v>
      </c>
      <c r="C41" s="48">
        <f>SUM(C38:C40)</f>
        <v>-473962</v>
      </c>
    </row>
    <row r="42" spans="1:3" s="2" customFormat="1" ht="18.75">
      <c r="A42" s="19" t="s">
        <v>35</v>
      </c>
      <c r="B42" s="49">
        <f>B13+B16+B22+B28+B37+B41</f>
        <v>16601523</v>
      </c>
      <c r="C42" s="49">
        <f>C13+C16+C22+C28+C37+C41</f>
        <v>1046896</v>
      </c>
    </row>
    <row r="43" spans="1:3" s="2" customFormat="1" ht="19.5" thickBot="1">
      <c r="A43" s="3" t="s">
        <v>36</v>
      </c>
      <c r="B43" s="183">
        <v>478206</v>
      </c>
      <c r="C43" s="184">
        <v>-34573</v>
      </c>
    </row>
    <row r="44" spans="1:3" s="2" customFormat="1" ht="19.5" thickBot="1">
      <c r="A44" s="5" t="s">
        <v>78</v>
      </c>
      <c r="B44" s="50">
        <f>SUM(B42:B43)</f>
        <v>17079729</v>
      </c>
      <c r="C44" s="50">
        <f>SUM(C42:C43)</f>
        <v>1012323</v>
      </c>
    </row>
    <row r="45" spans="1:3" s="2" customFormat="1" ht="18.75" hidden="1">
      <c r="A45" s="27" t="s">
        <v>74</v>
      </c>
      <c r="B45" s="39"/>
      <c r="C45" s="64"/>
    </row>
    <row r="46" spans="1:3" s="2" customFormat="1" ht="18.75" hidden="1">
      <c r="A46" s="3" t="s">
        <v>75</v>
      </c>
      <c r="B46" s="187">
        <f>B44</f>
        <v>17079729</v>
      </c>
      <c r="C46" s="188">
        <f>C44</f>
        <v>1012323</v>
      </c>
    </row>
    <row r="47" spans="1:3" s="2" customFormat="1" ht="19.5" hidden="1" thickBot="1">
      <c r="A47" s="30" t="s">
        <v>80</v>
      </c>
      <c r="B47" s="189">
        <v>0</v>
      </c>
      <c r="C47" s="62">
        <v>0</v>
      </c>
    </row>
    <row r="48" spans="1:3" s="2" customFormat="1" ht="19.5" thickBot="1">
      <c r="A48" s="27"/>
      <c r="B48" s="39"/>
      <c r="C48" s="64"/>
    </row>
    <row r="49" spans="1:3" s="26" customFormat="1" ht="19.5" thickBot="1">
      <c r="A49" s="24" t="s">
        <v>40</v>
      </c>
      <c r="B49" s="35"/>
      <c r="C49" s="24"/>
    </row>
    <row r="50" spans="1:3" ht="37.5">
      <c r="A50" s="18" t="s">
        <v>45</v>
      </c>
      <c r="B50" s="40"/>
      <c r="C50" s="65"/>
    </row>
    <row r="51" spans="1:3" ht="18.75">
      <c r="A51" s="3" t="s">
        <v>102</v>
      </c>
      <c r="B51" s="51"/>
      <c r="C51" s="23"/>
    </row>
    <row r="52" spans="1:3" ht="18.75">
      <c r="A52" s="3" t="s">
        <v>97</v>
      </c>
      <c r="B52" s="190">
        <v>-57156</v>
      </c>
      <c r="C52" s="191">
        <v>-4208</v>
      </c>
    </row>
    <row r="53" spans="1:3" ht="37.5">
      <c r="A53" s="20" t="s">
        <v>98</v>
      </c>
      <c r="B53" s="190">
        <v>2198</v>
      </c>
      <c r="C53" s="191">
        <v>0</v>
      </c>
    </row>
    <row r="54" spans="1:3" ht="37.5">
      <c r="A54" s="20" t="s">
        <v>87</v>
      </c>
      <c r="B54" s="190">
        <v>-20233</v>
      </c>
      <c r="C54" s="191">
        <v>0</v>
      </c>
    </row>
    <row r="55" spans="1:3" ht="56.25">
      <c r="A55" s="20" t="s">
        <v>88</v>
      </c>
      <c r="B55" s="190">
        <v>0</v>
      </c>
      <c r="C55" s="191">
        <v>0</v>
      </c>
    </row>
    <row r="56" spans="1:3" ht="56.25">
      <c r="A56" s="20" t="s">
        <v>89</v>
      </c>
      <c r="B56" s="190">
        <v>0</v>
      </c>
      <c r="C56" s="191">
        <v>0</v>
      </c>
    </row>
    <row r="57" spans="1:3" ht="37.5">
      <c r="A57" s="20" t="s">
        <v>91</v>
      </c>
      <c r="B57" s="190">
        <v>0</v>
      </c>
      <c r="C57" s="191">
        <v>0</v>
      </c>
    </row>
    <row r="58" spans="1:3" ht="37.5">
      <c r="A58" s="20" t="s">
        <v>90</v>
      </c>
      <c r="B58" s="190">
        <v>0</v>
      </c>
      <c r="C58" s="191">
        <v>0</v>
      </c>
    </row>
    <row r="59" spans="1:3" ht="37.5">
      <c r="A59" s="33" t="s">
        <v>73</v>
      </c>
      <c r="B59" s="190">
        <v>153002</v>
      </c>
      <c r="C59" s="191">
        <v>0</v>
      </c>
    </row>
    <row r="60" spans="1:6" ht="38.25" thickBot="1">
      <c r="A60" s="34" t="s">
        <v>43</v>
      </c>
      <c r="B60" s="192">
        <v>77811</v>
      </c>
      <c r="C60" s="193">
        <v>-4208</v>
      </c>
      <c r="E60" s="16"/>
      <c r="F60" s="16"/>
    </row>
    <row r="61" spans="1:6" s="25" customFormat="1" ht="19.5" thickBot="1">
      <c r="A61" s="24" t="s">
        <v>79</v>
      </c>
      <c r="B61" s="194">
        <f>B60</f>
        <v>77811</v>
      </c>
      <c r="C61" s="47">
        <f>C60</f>
        <v>-4208</v>
      </c>
      <c r="E61" s="172"/>
      <c r="F61" s="172"/>
    </row>
    <row r="62" spans="1:6" s="25" customFormat="1" ht="19.5" thickBot="1">
      <c r="A62" s="37" t="s">
        <v>76</v>
      </c>
      <c r="B62" s="194">
        <f>B44+B61</f>
        <v>17157540</v>
      </c>
      <c r="C62" s="47">
        <f>C44+C61</f>
        <v>1008115</v>
      </c>
      <c r="E62" s="172"/>
      <c r="F62" s="172"/>
    </row>
    <row r="63" spans="1:3" ht="18.75">
      <c r="A63" s="10"/>
      <c r="B63" s="8"/>
      <c r="C63" s="8"/>
    </row>
    <row r="64" spans="1:3" ht="16.5">
      <c r="A64" s="17"/>
      <c r="B64" s="26"/>
      <c r="C64" s="26"/>
    </row>
    <row r="65" spans="1:3" ht="18.75">
      <c r="A65" s="21" t="s">
        <v>37</v>
      </c>
      <c r="B65" s="41"/>
      <c r="C65" s="41"/>
    </row>
    <row r="66" spans="1:3" ht="19.5">
      <c r="A66" s="7"/>
      <c r="B66" s="7" t="s">
        <v>530</v>
      </c>
      <c r="C66" s="7"/>
    </row>
    <row r="67" spans="1:3" s="1" customFormat="1" ht="18.75">
      <c r="A67" s="22" t="s">
        <v>534</v>
      </c>
      <c r="C67" s="138" t="s">
        <v>292</v>
      </c>
    </row>
    <row r="68" spans="1:3" s="1" customFormat="1" ht="18.75">
      <c r="A68" s="28"/>
      <c r="C68" s="174"/>
    </row>
    <row r="69" spans="1:3" s="1" customFormat="1" ht="18.75">
      <c r="A69" s="29"/>
      <c r="C69" s="174"/>
    </row>
    <row r="70" spans="1:3" s="1" customFormat="1" ht="18.75">
      <c r="A70" s="42" t="s">
        <v>92</v>
      </c>
      <c r="C70" s="124" t="s">
        <v>295</v>
      </c>
    </row>
    <row r="71" spans="1:3" s="1" customFormat="1" ht="18.75">
      <c r="A71" s="42"/>
      <c r="B71" s="124"/>
      <c r="C71" s="118"/>
    </row>
    <row r="72" spans="1:3" ht="18.75">
      <c r="A72" s="6"/>
      <c r="B72" s="8"/>
      <c r="C72" s="8"/>
    </row>
    <row r="73" spans="1:3" ht="16.5">
      <c r="A73" s="6"/>
      <c r="B73" s="43"/>
      <c r="C73" s="43"/>
    </row>
    <row r="74" spans="2:3" ht="19.5">
      <c r="B74" s="44"/>
      <c r="C74" s="44"/>
    </row>
    <row r="75" spans="1:3" ht="16.5">
      <c r="A75" s="45"/>
      <c r="B75" s="45"/>
      <c r="C75" s="15"/>
    </row>
    <row r="76" spans="2:3" ht="16.5">
      <c r="B76" s="201"/>
      <c r="C76" s="201"/>
    </row>
    <row r="77" spans="1:3" ht="16.5">
      <c r="A77" s="6"/>
      <c r="B77" s="46"/>
      <c r="C77" s="46"/>
    </row>
  </sheetData>
  <sheetProtection/>
  <mergeCells count="5">
    <mergeCell ref="A6:C6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44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D120"/>
  <sheetViews>
    <sheetView zoomScale="80" zoomScaleNormal="80" zoomScalePageLayoutView="0" workbookViewId="0" topLeftCell="A91">
      <selection activeCell="C100" sqref="C100"/>
    </sheetView>
  </sheetViews>
  <sheetFormatPr defaultColWidth="9.140625" defaultRowHeight="15"/>
  <cols>
    <col min="1" max="1" width="101.00390625" style="67" customWidth="1"/>
    <col min="2" max="2" width="10.7109375" style="67" customWidth="1"/>
    <col min="3" max="3" width="30.28125" style="91" customWidth="1"/>
    <col min="4" max="4" width="25.140625" style="91" customWidth="1"/>
    <col min="5" max="16384" width="9.140625" style="67" customWidth="1"/>
  </cols>
  <sheetData>
    <row r="1" spans="1:4" ht="18.75">
      <c r="A1" s="223" t="s">
        <v>302</v>
      </c>
      <c r="B1" s="213"/>
      <c r="C1" s="213"/>
      <c r="D1" s="213"/>
    </row>
    <row r="3" spans="2:3" ht="18.75">
      <c r="B3" s="224" t="s">
        <v>107</v>
      </c>
      <c r="C3" s="216"/>
    </row>
    <row r="5" spans="1:2" ht="18.75">
      <c r="A5" s="212" t="s">
        <v>109</v>
      </c>
      <c r="B5" s="213"/>
    </row>
    <row r="7" ht="18.75">
      <c r="D7" s="92" t="s">
        <v>110</v>
      </c>
    </row>
    <row r="8" spans="1:4" ht="108">
      <c r="A8" s="139" t="s">
        <v>303</v>
      </c>
      <c r="B8" s="140" t="s">
        <v>112</v>
      </c>
      <c r="C8" s="152" t="s">
        <v>304</v>
      </c>
      <c r="D8" s="152" t="s">
        <v>305</v>
      </c>
    </row>
    <row r="9" spans="1:4" ht="18.75">
      <c r="A9" s="139" t="s">
        <v>113</v>
      </c>
      <c r="B9" s="140" t="s">
        <v>114</v>
      </c>
      <c r="C9" s="152" t="s">
        <v>116</v>
      </c>
      <c r="D9" s="152" t="s">
        <v>136</v>
      </c>
    </row>
    <row r="10" spans="1:4" ht="18.75">
      <c r="A10" s="141" t="s">
        <v>306</v>
      </c>
      <c r="B10" s="142" t="s">
        <v>120</v>
      </c>
      <c r="C10" s="197">
        <v>143493</v>
      </c>
      <c r="D10" s="153">
        <v>3990</v>
      </c>
    </row>
    <row r="11" spans="1:4" ht="18.75">
      <c r="A11" s="143" t="s">
        <v>307</v>
      </c>
      <c r="B11" s="142" t="s">
        <v>118</v>
      </c>
      <c r="C11" s="198" t="s">
        <v>118</v>
      </c>
      <c r="D11" s="154" t="s">
        <v>118</v>
      </c>
    </row>
    <row r="12" spans="1:4" ht="18.75">
      <c r="A12" s="144" t="s">
        <v>308</v>
      </c>
      <c r="B12" s="142" t="s">
        <v>123</v>
      </c>
      <c r="C12" s="197">
        <v>1063</v>
      </c>
      <c r="D12" s="153">
        <v>0</v>
      </c>
    </row>
    <row r="13" spans="1:4" ht="18.75">
      <c r="A13" s="144" t="s">
        <v>309</v>
      </c>
      <c r="B13" s="142" t="s">
        <v>125</v>
      </c>
      <c r="C13" s="197">
        <v>0</v>
      </c>
      <c r="D13" s="153">
        <v>0</v>
      </c>
    </row>
    <row r="14" spans="1:4" ht="18.75">
      <c r="A14" s="144" t="s">
        <v>310</v>
      </c>
      <c r="B14" s="142" t="s">
        <v>311</v>
      </c>
      <c r="C14" s="197">
        <v>132723</v>
      </c>
      <c r="D14" s="153">
        <v>2489</v>
      </c>
    </row>
    <row r="15" spans="1:4" ht="18.75">
      <c r="A15" s="143" t="s">
        <v>307</v>
      </c>
      <c r="B15" s="142" t="s">
        <v>118</v>
      </c>
      <c r="C15" s="198" t="s">
        <v>118</v>
      </c>
      <c r="D15" s="154" t="s">
        <v>118</v>
      </c>
    </row>
    <row r="16" spans="1:4" ht="36">
      <c r="A16" s="144" t="s">
        <v>312</v>
      </c>
      <c r="B16" s="142" t="s">
        <v>313</v>
      </c>
      <c r="C16" s="197">
        <v>0</v>
      </c>
      <c r="D16" s="153">
        <v>0</v>
      </c>
    </row>
    <row r="17" spans="1:4" ht="18.75">
      <c r="A17" s="143" t="s">
        <v>307</v>
      </c>
      <c r="B17" s="142" t="s">
        <v>118</v>
      </c>
      <c r="C17" s="198" t="s">
        <v>118</v>
      </c>
      <c r="D17" s="154" t="s">
        <v>118</v>
      </c>
    </row>
    <row r="18" spans="1:4" ht="54">
      <c r="A18" s="144" t="s">
        <v>314</v>
      </c>
      <c r="B18" s="142" t="s">
        <v>315</v>
      </c>
      <c r="C18" s="197">
        <v>0</v>
      </c>
      <c r="D18" s="153">
        <v>0</v>
      </c>
    </row>
    <row r="19" spans="1:4" ht="36">
      <c r="A19" s="144" t="s">
        <v>316</v>
      </c>
      <c r="B19" s="142" t="s">
        <v>317</v>
      </c>
      <c r="C19" s="197">
        <v>0</v>
      </c>
      <c r="D19" s="153">
        <v>0</v>
      </c>
    </row>
    <row r="20" spans="1:4" ht="36">
      <c r="A20" s="144" t="s">
        <v>318</v>
      </c>
      <c r="B20" s="142" t="s">
        <v>319</v>
      </c>
      <c r="C20" s="197">
        <v>132723</v>
      </c>
      <c r="D20" s="153">
        <v>2489</v>
      </c>
    </row>
    <row r="21" spans="1:4" ht="18.75">
      <c r="A21" s="143" t="s">
        <v>307</v>
      </c>
      <c r="B21" s="142" t="s">
        <v>118</v>
      </c>
      <c r="C21" s="198" t="s">
        <v>118</v>
      </c>
      <c r="D21" s="154" t="s">
        <v>118</v>
      </c>
    </row>
    <row r="22" spans="1:4" ht="54">
      <c r="A22" s="144" t="s">
        <v>320</v>
      </c>
      <c r="B22" s="142" t="s">
        <v>321</v>
      </c>
      <c r="C22" s="197">
        <v>0</v>
      </c>
      <c r="D22" s="153">
        <v>0</v>
      </c>
    </row>
    <row r="23" spans="1:4" ht="36">
      <c r="A23" s="145" t="s">
        <v>322</v>
      </c>
      <c r="B23" s="142" t="s">
        <v>323</v>
      </c>
      <c r="C23" s="197">
        <v>16772</v>
      </c>
      <c r="D23" s="153">
        <v>13</v>
      </c>
    </row>
    <row r="24" spans="1:4" ht="36">
      <c r="A24" s="146" t="s">
        <v>324</v>
      </c>
      <c r="B24" s="142" t="s">
        <v>325</v>
      </c>
      <c r="C24" s="197">
        <v>0</v>
      </c>
      <c r="D24" s="153">
        <v>0</v>
      </c>
    </row>
    <row r="25" spans="1:4" ht="18.75">
      <c r="A25" s="147" t="s">
        <v>307</v>
      </c>
      <c r="B25" s="142" t="s">
        <v>118</v>
      </c>
      <c r="C25" s="198" t="s">
        <v>118</v>
      </c>
      <c r="D25" s="154" t="s">
        <v>118</v>
      </c>
    </row>
    <row r="26" spans="1:4" ht="36">
      <c r="A26" s="146" t="s">
        <v>326</v>
      </c>
      <c r="B26" s="142" t="s">
        <v>327</v>
      </c>
      <c r="C26" s="197">
        <v>0</v>
      </c>
      <c r="D26" s="153">
        <v>0</v>
      </c>
    </row>
    <row r="27" spans="1:4" ht="18.75">
      <c r="A27" s="146" t="s">
        <v>328</v>
      </c>
      <c r="B27" s="142" t="s">
        <v>329</v>
      </c>
      <c r="C27" s="197">
        <v>6576</v>
      </c>
      <c r="D27" s="153">
        <v>1501</v>
      </c>
    </row>
    <row r="28" spans="1:4" ht="18.75">
      <c r="A28" s="146" t="s">
        <v>330</v>
      </c>
      <c r="B28" s="142" t="s">
        <v>331</v>
      </c>
      <c r="C28" s="197">
        <v>3131</v>
      </c>
      <c r="D28" s="153">
        <v>0</v>
      </c>
    </row>
    <row r="29" spans="1:4" ht="18.75">
      <c r="A29" s="155" t="s">
        <v>332</v>
      </c>
      <c r="B29" s="142" t="s">
        <v>114</v>
      </c>
      <c r="C29" s="197">
        <v>18662</v>
      </c>
      <c r="D29" s="153">
        <v>76143</v>
      </c>
    </row>
    <row r="30" spans="1:4" ht="18.75">
      <c r="A30" s="147" t="s">
        <v>121</v>
      </c>
      <c r="B30" s="142" t="s">
        <v>118</v>
      </c>
      <c r="C30" s="198" t="s">
        <v>118</v>
      </c>
      <c r="D30" s="154" t="s">
        <v>118</v>
      </c>
    </row>
    <row r="31" spans="1:4" ht="18.75">
      <c r="A31" s="146" t="s">
        <v>333</v>
      </c>
      <c r="B31" s="142" t="s">
        <v>334</v>
      </c>
      <c r="C31" s="197">
        <v>0</v>
      </c>
      <c r="D31" s="153">
        <v>0</v>
      </c>
    </row>
    <row r="32" spans="1:4" ht="18.75">
      <c r="A32" s="147" t="s">
        <v>121</v>
      </c>
      <c r="B32" s="142" t="s">
        <v>118</v>
      </c>
      <c r="C32" s="198" t="s">
        <v>118</v>
      </c>
      <c r="D32" s="154" t="s">
        <v>118</v>
      </c>
    </row>
    <row r="33" spans="1:4" ht="18.75">
      <c r="A33" s="146" t="s">
        <v>335</v>
      </c>
      <c r="B33" s="142" t="s">
        <v>336</v>
      </c>
      <c r="C33" s="197">
        <v>0</v>
      </c>
      <c r="D33" s="153">
        <v>0</v>
      </c>
    </row>
    <row r="34" spans="1:4" ht="18.75">
      <c r="A34" s="146" t="s">
        <v>337</v>
      </c>
      <c r="B34" s="142" t="s">
        <v>338</v>
      </c>
      <c r="C34" s="197">
        <v>0</v>
      </c>
      <c r="D34" s="153">
        <v>0</v>
      </c>
    </row>
    <row r="35" spans="1:4" ht="18.75">
      <c r="A35" s="146" t="s">
        <v>339</v>
      </c>
      <c r="B35" s="142" t="s">
        <v>340</v>
      </c>
      <c r="C35" s="197">
        <v>0</v>
      </c>
      <c r="D35" s="153">
        <v>1200</v>
      </c>
    </row>
    <row r="36" spans="1:4" ht="18.75">
      <c r="A36" s="146" t="s">
        <v>341</v>
      </c>
      <c r="B36" s="142" t="s">
        <v>342</v>
      </c>
      <c r="C36" s="197">
        <v>0</v>
      </c>
      <c r="D36" s="153">
        <v>0</v>
      </c>
    </row>
    <row r="37" spans="1:4" ht="18.75">
      <c r="A37" s="146" t="s">
        <v>343</v>
      </c>
      <c r="B37" s="142" t="s">
        <v>344</v>
      </c>
      <c r="C37" s="197">
        <v>0</v>
      </c>
      <c r="D37" s="153">
        <v>0</v>
      </c>
    </row>
    <row r="38" spans="1:4" ht="18.75">
      <c r="A38" s="146" t="s">
        <v>345</v>
      </c>
      <c r="B38" s="142" t="s">
        <v>346</v>
      </c>
      <c r="C38" s="197">
        <v>11365</v>
      </c>
      <c r="D38" s="153">
        <v>74943</v>
      </c>
    </row>
    <row r="39" spans="1:4" ht="18.75">
      <c r="A39" s="146" t="s">
        <v>347</v>
      </c>
      <c r="B39" s="142" t="s">
        <v>348</v>
      </c>
      <c r="C39" s="197">
        <v>0</v>
      </c>
      <c r="D39" s="153">
        <v>0</v>
      </c>
    </row>
    <row r="40" spans="1:4" ht="18.75">
      <c r="A40" s="146" t="s">
        <v>349</v>
      </c>
      <c r="B40" s="142" t="s">
        <v>350</v>
      </c>
      <c r="C40" s="197">
        <v>7297</v>
      </c>
      <c r="D40" s="153">
        <v>0</v>
      </c>
    </row>
    <row r="41" spans="1:4" ht="18.75">
      <c r="A41" s="146" t="s">
        <v>351</v>
      </c>
      <c r="B41" s="142" t="s">
        <v>352</v>
      </c>
      <c r="C41" s="197">
        <v>0</v>
      </c>
      <c r="D41" s="153">
        <v>0</v>
      </c>
    </row>
    <row r="42" spans="1:4" ht="18.75">
      <c r="A42" s="146" t="s">
        <v>177</v>
      </c>
      <c r="B42" s="142" t="s">
        <v>353</v>
      </c>
      <c r="C42" s="197">
        <v>0</v>
      </c>
      <c r="D42" s="153">
        <v>0</v>
      </c>
    </row>
    <row r="43" spans="1:4" ht="18.75">
      <c r="A43" s="146" t="s">
        <v>354</v>
      </c>
      <c r="B43" s="142" t="s">
        <v>115</v>
      </c>
      <c r="C43" s="197">
        <v>6060</v>
      </c>
      <c r="D43" s="156">
        <v>21877</v>
      </c>
    </row>
    <row r="44" spans="1:4" ht="54">
      <c r="A44" s="146" t="s">
        <v>355</v>
      </c>
      <c r="B44" s="142" t="s">
        <v>116</v>
      </c>
      <c r="C44" s="197">
        <v>72815</v>
      </c>
      <c r="D44" s="156">
        <v>-3259</v>
      </c>
    </row>
    <row r="45" spans="1:4" ht="18.75">
      <c r="A45" s="146" t="s">
        <v>356</v>
      </c>
      <c r="B45" s="142" t="s">
        <v>133</v>
      </c>
      <c r="C45" s="197">
        <v>1133413</v>
      </c>
      <c r="D45" s="156">
        <v>2</v>
      </c>
    </row>
    <row r="46" spans="1:4" ht="18.75">
      <c r="A46" s="146" t="s">
        <v>357</v>
      </c>
      <c r="B46" s="142" t="s">
        <v>136</v>
      </c>
      <c r="C46" s="197">
        <v>2987188</v>
      </c>
      <c r="D46" s="156">
        <v>2841</v>
      </c>
    </row>
    <row r="47" spans="1:4" ht="18.75">
      <c r="A47" s="146" t="s">
        <v>358</v>
      </c>
      <c r="B47" s="142" t="s">
        <v>140</v>
      </c>
      <c r="C47" s="197">
        <v>0</v>
      </c>
      <c r="D47" s="153">
        <v>0</v>
      </c>
    </row>
    <row r="48" spans="1:4" ht="18.75">
      <c r="A48" s="146" t="s">
        <v>359</v>
      </c>
      <c r="B48" s="142" t="s">
        <v>144</v>
      </c>
      <c r="C48" s="197">
        <v>0</v>
      </c>
      <c r="D48" s="153">
        <v>0</v>
      </c>
    </row>
    <row r="49" spans="1:4" ht="18.75">
      <c r="A49" s="146" t="s">
        <v>360</v>
      </c>
      <c r="B49" s="142" t="s">
        <v>146</v>
      </c>
      <c r="C49" s="197">
        <v>0</v>
      </c>
      <c r="D49" s="153">
        <v>0</v>
      </c>
    </row>
    <row r="50" spans="1:4" ht="18.75">
      <c r="A50" s="146" t="s">
        <v>361</v>
      </c>
      <c r="B50" s="142" t="s">
        <v>148</v>
      </c>
      <c r="C50" s="197">
        <v>0</v>
      </c>
      <c r="D50" s="153">
        <v>0</v>
      </c>
    </row>
    <row r="51" spans="1:4" ht="18.75">
      <c r="A51" s="147" t="s">
        <v>121</v>
      </c>
      <c r="B51" s="142" t="s">
        <v>118</v>
      </c>
      <c r="C51" s="198" t="s">
        <v>118</v>
      </c>
      <c r="D51" s="154" t="s">
        <v>118</v>
      </c>
    </row>
    <row r="52" spans="1:4" ht="18.75">
      <c r="A52" s="146" t="s">
        <v>362</v>
      </c>
      <c r="B52" s="142" t="s">
        <v>363</v>
      </c>
      <c r="C52" s="197">
        <v>0</v>
      </c>
      <c r="D52" s="153">
        <v>0</v>
      </c>
    </row>
    <row r="53" spans="1:4" ht="18.75">
      <c r="A53" s="146" t="s">
        <v>364</v>
      </c>
      <c r="B53" s="142" t="s">
        <v>365</v>
      </c>
      <c r="C53" s="197">
        <v>0</v>
      </c>
      <c r="D53" s="153">
        <v>0</v>
      </c>
    </row>
    <row r="54" spans="1:4" ht="18.75">
      <c r="A54" s="146" t="s">
        <v>366</v>
      </c>
      <c r="B54" s="142" t="s">
        <v>367</v>
      </c>
      <c r="C54" s="197">
        <v>0</v>
      </c>
      <c r="D54" s="153">
        <v>0</v>
      </c>
    </row>
    <row r="55" spans="1:4" ht="18.75">
      <c r="A55" s="146" t="s">
        <v>368</v>
      </c>
      <c r="B55" s="142" t="s">
        <v>369</v>
      </c>
      <c r="C55" s="197">
        <v>0</v>
      </c>
      <c r="D55" s="153">
        <v>0</v>
      </c>
    </row>
    <row r="56" spans="1:4" ht="36">
      <c r="A56" s="146" t="s">
        <v>370</v>
      </c>
      <c r="B56" s="142" t="s">
        <v>150</v>
      </c>
      <c r="C56" s="197">
        <v>3140</v>
      </c>
      <c r="D56" s="156">
        <v>0</v>
      </c>
    </row>
    <row r="57" spans="1:4" ht="18.75">
      <c r="A57" s="146" t="s">
        <v>371</v>
      </c>
      <c r="B57" s="142" t="s">
        <v>152</v>
      </c>
      <c r="C57" s="197">
        <v>6976</v>
      </c>
      <c r="D57" s="156">
        <v>207</v>
      </c>
    </row>
    <row r="58" spans="1:4" ht="18.75">
      <c r="A58" s="148" t="s">
        <v>372</v>
      </c>
      <c r="B58" s="142" t="s">
        <v>154</v>
      </c>
      <c r="C58" s="171">
        <v>4371747</v>
      </c>
      <c r="D58" s="171">
        <v>101801</v>
      </c>
    </row>
    <row r="59" spans="1:4" ht="18.75">
      <c r="A59" s="155" t="s">
        <v>373</v>
      </c>
      <c r="B59" s="142" t="s">
        <v>156</v>
      </c>
      <c r="C59" s="199">
        <v>13873</v>
      </c>
      <c r="D59" s="173">
        <v>3823</v>
      </c>
    </row>
    <row r="60" spans="1:4" ht="18.75">
      <c r="A60" s="147" t="s">
        <v>307</v>
      </c>
      <c r="B60" s="142" t="s">
        <v>118</v>
      </c>
      <c r="C60" s="198" t="s">
        <v>118</v>
      </c>
      <c r="D60" s="154" t="s">
        <v>118</v>
      </c>
    </row>
    <row r="61" spans="1:4" ht="18.75">
      <c r="A61" s="146" t="s">
        <v>374</v>
      </c>
      <c r="B61" s="142" t="s">
        <v>375</v>
      </c>
      <c r="C61" s="197">
        <v>0</v>
      </c>
      <c r="D61" s="153">
        <v>0</v>
      </c>
    </row>
    <row r="62" spans="1:4" ht="18.75">
      <c r="A62" s="146" t="s">
        <v>376</v>
      </c>
      <c r="B62" s="142" t="s">
        <v>377</v>
      </c>
      <c r="C62" s="197">
        <v>0</v>
      </c>
      <c r="D62" s="153">
        <v>0</v>
      </c>
    </row>
    <row r="63" spans="1:4" ht="18.75">
      <c r="A63" s="146" t="s">
        <v>378</v>
      </c>
      <c r="B63" s="142" t="s">
        <v>379</v>
      </c>
      <c r="C63" s="197">
        <v>0</v>
      </c>
      <c r="D63" s="153">
        <v>3502</v>
      </c>
    </row>
    <row r="64" spans="1:4" ht="18.75">
      <c r="A64" s="146" t="s">
        <v>380</v>
      </c>
      <c r="B64" s="142" t="s">
        <v>381</v>
      </c>
      <c r="C64" s="197">
        <v>13873</v>
      </c>
      <c r="D64" s="153">
        <v>321</v>
      </c>
    </row>
    <row r="65" spans="1:4" ht="18.75">
      <c r="A65" s="155" t="s">
        <v>382</v>
      </c>
      <c r="B65" s="142" t="s">
        <v>158</v>
      </c>
      <c r="C65" s="199">
        <v>9623</v>
      </c>
      <c r="D65" s="173">
        <v>10359</v>
      </c>
    </row>
    <row r="66" spans="1:4" ht="18.75">
      <c r="A66" s="147" t="s">
        <v>121</v>
      </c>
      <c r="B66" s="142" t="s">
        <v>118</v>
      </c>
      <c r="C66" s="198" t="s">
        <v>118</v>
      </c>
      <c r="D66" s="154" t="s">
        <v>118</v>
      </c>
    </row>
    <row r="67" spans="1:4" ht="18.75">
      <c r="A67" s="146" t="s">
        <v>383</v>
      </c>
      <c r="B67" s="142" t="s">
        <v>160</v>
      </c>
      <c r="C67" s="197">
        <v>0</v>
      </c>
      <c r="D67" s="153">
        <v>0</v>
      </c>
    </row>
    <row r="68" spans="1:4" ht="18.75">
      <c r="A68" s="146" t="s">
        <v>384</v>
      </c>
      <c r="B68" s="142" t="s">
        <v>166</v>
      </c>
      <c r="C68" s="197">
        <v>2307</v>
      </c>
      <c r="D68" s="153">
        <v>743</v>
      </c>
    </row>
    <row r="69" spans="1:4" ht="18.75">
      <c r="A69" s="146" t="s">
        <v>385</v>
      </c>
      <c r="B69" s="142" t="s">
        <v>168</v>
      </c>
      <c r="C69" s="197">
        <v>4730</v>
      </c>
      <c r="D69" s="153">
        <v>9535</v>
      </c>
    </row>
    <row r="70" spans="1:4" ht="18.75">
      <c r="A70" s="146" t="s">
        <v>386</v>
      </c>
      <c r="B70" s="142" t="s">
        <v>170</v>
      </c>
      <c r="C70" s="197">
        <v>0</v>
      </c>
      <c r="D70" s="153">
        <v>47</v>
      </c>
    </row>
    <row r="71" spans="1:4" ht="18.75">
      <c r="A71" s="146" t="s">
        <v>387</v>
      </c>
      <c r="B71" s="142" t="s">
        <v>172</v>
      </c>
      <c r="C71" s="197">
        <v>26</v>
      </c>
      <c r="D71" s="153">
        <v>34</v>
      </c>
    </row>
    <row r="72" spans="1:4" ht="18.75">
      <c r="A72" s="146" t="s">
        <v>388</v>
      </c>
      <c r="B72" s="142" t="s">
        <v>174</v>
      </c>
      <c r="C72" s="197">
        <v>2560</v>
      </c>
      <c r="D72" s="153">
        <v>0</v>
      </c>
    </row>
    <row r="73" spans="1:4" ht="18.75">
      <c r="A73" s="155" t="s">
        <v>389</v>
      </c>
      <c r="B73" s="142" t="s">
        <v>182</v>
      </c>
      <c r="C73" s="153">
        <v>0</v>
      </c>
      <c r="D73" s="153">
        <v>0</v>
      </c>
    </row>
    <row r="74" spans="1:4" ht="18.75">
      <c r="A74" s="147" t="s">
        <v>121</v>
      </c>
      <c r="B74" s="142" t="s">
        <v>118</v>
      </c>
      <c r="C74" s="154" t="s">
        <v>118</v>
      </c>
      <c r="D74" s="154" t="s">
        <v>118</v>
      </c>
    </row>
    <row r="75" spans="1:4" ht="18.75">
      <c r="A75" s="146" t="s">
        <v>390</v>
      </c>
      <c r="B75" s="142" t="s">
        <v>184</v>
      </c>
      <c r="C75" s="153">
        <v>0</v>
      </c>
      <c r="D75" s="153">
        <v>0</v>
      </c>
    </row>
    <row r="76" spans="1:4" ht="18.75">
      <c r="A76" s="146" t="s">
        <v>391</v>
      </c>
      <c r="B76" s="142" t="s">
        <v>186</v>
      </c>
      <c r="C76" s="153">
        <v>0</v>
      </c>
      <c r="D76" s="153">
        <v>0</v>
      </c>
    </row>
    <row r="77" spans="1:4" ht="18.75">
      <c r="A77" s="146" t="s">
        <v>392</v>
      </c>
      <c r="B77" s="142" t="s">
        <v>188</v>
      </c>
      <c r="C77" s="153">
        <v>0</v>
      </c>
      <c r="D77" s="153">
        <v>0</v>
      </c>
    </row>
    <row r="78" spans="1:4" ht="18.75">
      <c r="A78" s="146" t="s">
        <v>393</v>
      </c>
      <c r="B78" s="142" t="s">
        <v>190</v>
      </c>
      <c r="C78" s="153">
        <v>0</v>
      </c>
      <c r="D78" s="153">
        <v>0</v>
      </c>
    </row>
    <row r="79" spans="1:4" ht="18.75">
      <c r="A79" s="146" t="s">
        <v>394</v>
      </c>
      <c r="B79" s="142" t="s">
        <v>395</v>
      </c>
      <c r="C79" s="153">
        <v>0</v>
      </c>
      <c r="D79" s="153">
        <v>0</v>
      </c>
    </row>
    <row r="80" spans="1:4" ht="18.75">
      <c r="A80" s="146" t="s">
        <v>396</v>
      </c>
      <c r="B80" s="142" t="s">
        <v>192</v>
      </c>
      <c r="C80" s="197">
        <v>8567</v>
      </c>
      <c r="D80" s="157">
        <v>11563</v>
      </c>
    </row>
    <row r="81" spans="1:4" ht="54">
      <c r="A81" s="146" t="s">
        <v>397</v>
      </c>
      <c r="B81" s="142" t="s">
        <v>194</v>
      </c>
      <c r="C81" s="197">
        <v>67210</v>
      </c>
      <c r="D81" s="157">
        <v>18286</v>
      </c>
    </row>
    <row r="82" spans="1:4" ht="18.75">
      <c r="A82" s="146" t="s">
        <v>398</v>
      </c>
      <c r="B82" s="142" t="s">
        <v>196</v>
      </c>
      <c r="C82" s="197">
        <v>1089393</v>
      </c>
      <c r="D82" s="157">
        <v>366</v>
      </c>
    </row>
    <row r="83" spans="1:4" ht="18.75">
      <c r="A83" s="146" t="s">
        <v>399</v>
      </c>
      <c r="B83" s="142" t="s">
        <v>197</v>
      </c>
      <c r="C83" s="197">
        <v>3175523</v>
      </c>
      <c r="D83" s="157">
        <v>9155</v>
      </c>
    </row>
    <row r="84" spans="1:4" ht="18.75">
      <c r="A84" s="146" t="s">
        <v>400</v>
      </c>
      <c r="B84" s="142" t="s">
        <v>199</v>
      </c>
      <c r="C84" s="153">
        <v>0</v>
      </c>
      <c r="D84" s="153">
        <v>0</v>
      </c>
    </row>
    <row r="85" spans="1:4" ht="18.75">
      <c r="A85" s="146" t="s">
        <v>401</v>
      </c>
      <c r="B85" s="142" t="s">
        <v>202</v>
      </c>
      <c r="C85" s="153">
        <v>0</v>
      </c>
      <c r="D85" s="153">
        <v>0</v>
      </c>
    </row>
    <row r="86" spans="1:4" ht="18.75">
      <c r="A86" s="146" t="s">
        <v>402</v>
      </c>
      <c r="B86" s="142" t="s">
        <v>204</v>
      </c>
      <c r="C86" s="153">
        <v>0</v>
      </c>
      <c r="D86" s="153">
        <v>0</v>
      </c>
    </row>
    <row r="87" spans="1:4" ht="18.75">
      <c r="A87" s="144" t="s">
        <v>403</v>
      </c>
      <c r="B87" s="142" t="s">
        <v>206</v>
      </c>
      <c r="C87" s="153">
        <v>0</v>
      </c>
      <c r="D87" s="153">
        <v>0</v>
      </c>
    </row>
    <row r="88" spans="1:4" ht="18.75">
      <c r="A88" s="143" t="s">
        <v>121</v>
      </c>
      <c r="B88" s="142" t="s">
        <v>118</v>
      </c>
      <c r="C88" s="154" t="s">
        <v>118</v>
      </c>
      <c r="D88" s="154" t="s">
        <v>118</v>
      </c>
    </row>
    <row r="89" spans="1:4" ht="18.75">
      <c r="A89" s="144" t="s">
        <v>404</v>
      </c>
      <c r="B89" s="142" t="s">
        <v>405</v>
      </c>
      <c r="C89" s="153">
        <v>0</v>
      </c>
      <c r="D89" s="153">
        <v>0</v>
      </c>
    </row>
    <row r="90" spans="1:4" ht="18.75">
      <c r="A90" s="144" t="s">
        <v>406</v>
      </c>
      <c r="B90" s="142" t="s">
        <v>407</v>
      </c>
      <c r="C90" s="153">
        <v>0</v>
      </c>
      <c r="D90" s="153">
        <v>0</v>
      </c>
    </row>
    <row r="91" spans="1:4" ht="18.75">
      <c r="A91" s="144" t="s">
        <v>408</v>
      </c>
      <c r="B91" s="142" t="s">
        <v>409</v>
      </c>
      <c r="C91" s="153">
        <v>0</v>
      </c>
      <c r="D91" s="153">
        <v>0</v>
      </c>
    </row>
    <row r="92" spans="1:4" ht="18.75">
      <c r="A92" s="144" t="s">
        <v>410</v>
      </c>
      <c r="B92" s="142" t="s">
        <v>411</v>
      </c>
      <c r="C92" s="153">
        <v>0</v>
      </c>
      <c r="D92" s="153">
        <v>0</v>
      </c>
    </row>
    <row r="93" spans="1:4" ht="36">
      <c r="A93" s="144" t="s">
        <v>412</v>
      </c>
      <c r="B93" s="142" t="s">
        <v>207</v>
      </c>
      <c r="C93" s="197">
        <v>1276</v>
      </c>
      <c r="D93" s="153">
        <v>21</v>
      </c>
    </row>
    <row r="94" spans="1:4" ht="18.75">
      <c r="A94" s="144" t="s">
        <v>413</v>
      </c>
      <c r="B94" s="142" t="s">
        <v>209</v>
      </c>
      <c r="C94" s="157">
        <v>211213</v>
      </c>
      <c r="D94" s="157">
        <v>48953</v>
      </c>
    </row>
    <row r="95" spans="1:4" ht="18.75">
      <c r="A95" s="143" t="s">
        <v>121</v>
      </c>
      <c r="B95" s="142" t="s">
        <v>118</v>
      </c>
      <c r="C95" s="154" t="s">
        <v>118</v>
      </c>
      <c r="D95" s="154" t="s">
        <v>118</v>
      </c>
    </row>
    <row r="96" spans="1:4" ht="18.75">
      <c r="A96" s="144" t="s">
        <v>414</v>
      </c>
      <c r="B96" s="142" t="s">
        <v>415</v>
      </c>
      <c r="C96" s="153">
        <v>59021</v>
      </c>
      <c r="D96" s="153">
        <v>33993</v>
      </c>
    </row>
    <row r="97" spans="1:4" ht="18.75">
      <c r="A97" s="144" t="s">
        <v>416</v>
      </c>
      <c r="B97" s="142" t="s">
        <v>417</v>
      </c>
      <c r="C97" s="153">
        <v>1138</v>
      </c>
      <c r="D97" s="153">
        <v>0</v>
      </c>
    </row>
    <row r="98" spans="1:4" ht="18.75">
      <c r="A98" s="144" t="s">
        <v>418</v>
      </c>
      <c r="B98" s="142" t="s">
        <v>419</v>
      </c>
      <c r="C98" s="153">
        <v>135278</v>
      </c>
      <c r="D98" s="153">
        <v>11094</v>
      </c>
    </row>
    <row r="99" spans="1:4" ht="18.75">
      <c r="A99" s="144" t="s">
        <v>420</v>
      </c>
      <c r="B99" s="142" t="s">
        <v>421</v>
      </c>
      <c r="C99" s="153">
        <v>1218</v>
      </c>
      <c r="D99" s="153">
        <v>900</v>
      </c>
    </row>
    <row r="100" spans="1:4" ht="36">
      <c r="A100" s="144" t="s">
        <v>422</v>
      </c>
      <c r="B100" s="142" t="s">
        <v>423</v>
      </c>
      <c r="C100" s="153">
        <v>14318</v>
      </c>
      <c r="D100" s="153">
        <v>2894</v>
      </c>
    </row>
    <row r="101" spans="1:4" ht="18.75">
      <c r="A101" s="144" t="s">
        <v>424</v>
      </c>
      <c r="B101" s="142" t="s">
        <v>425</v>
      </c>
      <c r="C101" s="153">
        <v>240</v>
      </c>
      <c r="D101" s="153">
        <v>72</v>
      </c>
    </row>
    <row r="102" spans="1:4" ht="18.75">
      <c r="A102" s="144" t="s">
        <v>426</v>
      </c>
      <c r="B102" s="142" t="s">
        <v>211</v>
      </c>
      <c r="C102" s="197">
        <v>0</v>
      </c>
      <c r="D102" s="153">
        <v>0</v>
      </c>
    </row>
    <row r="103" spans="1:4" ht="18.75">
      <c r="A103" s="149" t="s">
        <v>427</v>
      </c>
      <c r="B103" s="142" t="s">
        <v>213</v>
      </c>
      <c r="C103" s="153">
        <v>4576678</v>
      </c>
      <c r="D103" s="153">
        <v>102526</v>
      </c>
    </row>
    <row r="104" spans="1:4" ht="36">
      <c r="A104" s="149" t="s">
        <v>428</v>
      </c>
      <c r="B104" s="142" t="s">
        <v>215</v>
      </c>
      <c r="C104" s="153">
        <v>-204931</v>
      </c>
      <c r="D104" s="153">
        <v>-725</v>
      </c>
    </row>
    <row r="105" spans="1:4" ht="18.75">
      <c r="A105" s="144" t="s">
        <v>429</v>
      </c>
      <c r="B105" s="142" t="s">
        <v>240</v>
      </c>
      <c r="C105" s="153">
        <v>0</v>
      </c>
      <c r="D105" s="153">
        <v>0</v>
      </c>
    </row>
    <row r="106" spans="1:4" ht="36">
      <c r="A106" s="149" t="s">
        <v>430</v>
      </c>
      <c r="B106" s="142" t="s">
        <v>249</v>
      </c>
      <c r="C106" s="153">
        <v>-204931</v>
      </c>
      <c r="D106" s="153">
        <v>-725</v>
      </c>
    </row>
    <row r="107" spans="1:4" ht="18.75">
      <c r="A107" s="150" t="s">
        <v>431</v>
      </c>
      <c r="B107" s="142" t="s">
        <v>250</v>
      </c>
      <c r="C107" s="153">
        <v>0</v>
      </c>
      <c r="D107" s="153">
        <v>0</v>
      </c>
    </row>
    <row r="108" spans="1:4" ht="18.75">
      <c r="A108" s="151" t="s">
        <v>432</v>
      </c>
      <c r="B108" s="142" t="s">
        <v>252</v>
      </c>
      <c r="C108" s="153">
        <v>-204931</v>
      </c>
      <c r="D108" s="153">
        <v>-725</v>
      </c>
    </row>
    <row r="110" ht="18.75">
      <c r="A110" s="68" t="s">
        <v>433</v>
      </c>
    </row>
    <row r="112" spans="1:4" ht="18.75">
      <c r="A112" s="225" t="s">
        <v>434</v>
      </c>
      <c r="B112" s="219"/>
      <c r="C112" s="219"/>
      <c r="D112" s="220"/>
    </row>
    <row r="114" spans="1:4" ht="18.75">
      <c r="A114" s="68" t="s">
        <v>291</v>
      </c>
      <c r="C114" s="92"/>
      <c r="D114" s="92" t="s">
        <v>293</v>
      </c>
    </row>
    <row r="116" spans="1:4" ht="18.75">
      <c r="A116" s="68" t="s">
        <v>435</v>
      </c>
      <c r="C116" s="92"/>
      <c r="D116" s="92" t="s">
        <v>293</v>
      </c>
    </row>
    <row r="118" spans="1:3" ht="18.75">
      <c r="A118" s="68" t="s">
        <v>296</v>
      </c>
      <c r="C118" s="92"/>
    </row>
    <row r="120" spans="1:3" ht="18.75">
      <c r="A120" s="68" t="s">
        <v>298</v>
      </c>
      <c r="C120" s="92"/>
    </row>
  </sheetData>
  <sheetProtection/>
  <mergeCells count="4">
    <mergeCell ref="A1:D1"/>
    <mergeCell ref="B3:C3"/>
    <mergeCell ref="A5:B5"/>
    <mergeCell ref="A112:D1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3">
      <selection activeCell="I21" sqref="I21"/>
    </sheetView>
  </sheetViews>
  <sheetFormatPr defaultColWidth="9.00390625" defaultRowHeight="15" outlineLevelRow="2"/>
  <cols>
    <col min="1" max="2" width="9.00390625" style="159" customWidth="1"/>
    <col min="3" max="3" width="12.00390625" style="159" customWidth="1"/>
    <col min="4" max="9" width="16.00390625" style="159" customWidth="1"/>
    <col min="10" max="10" width="9.00390625" style="0" customWidth="1"/>
    <col min="11" max="11" width="26.00390625" style="0" customWidth="1"/>
  </cols>
  <sheetData>
    <row r="1" ht="12.75" customHeight="1">
      <c r="A1" s="158" t="s">
        <v>107</v>
      </c>
    </row>
    <row r="2" ht="15.75" customHeight="1">
      <c r="A2" s="160" t="s">
        <v>436</v>
      </c>
    </row>
    <row r="3" spans="1:2" ht="10.5" customHeight="1">
      <c r="A3" s="159" t="s">
        <v>437</v>
      </c>
      <c r="B3" s="159" t="s">
        <v>438</v>
      </c>
    </row>
    <row r="4" spans="1:9" ht="12.75" customHeight="1">
      <c r="A4" s="228" t="s">
        <v>439</v>
      </c>
      <c r="B4" s="228"/>
      <c r="C4" s="228"/>
      <c r="D4" s="226" t="s">
        <v>440</v>
      </c>
      <c r="E4" s="226" t="s">
        <v>441</v>
      </c>
      <c r="F4" s="226" t="s">
        <v>440</v>
      </c>
      <c r="G4" s="226" t="s">
        <v>441</v>
      </c>
      <c r="H4" s="226" t="s">
        <v>440</v>
      </c>
      <c r="I4" s="226" t="s">
        <v>441</v>
      </c>
    </row>
    <row r="5" spans="1:9" ht="12.75" customHeight="1">
      <c r="A5" s="228" t="s">
        <v>442</v>
      </c>
      <c r="B5" s="228"/>
      <c r="C5" s="228"/>
      <c r="D5" s="227"/>
      <c r="E5" s="227"/>
      <c r="F5" s="227"/>
      <c r="G5" s="227"/>
      <c r="H5" s="227"/>
      <c r="I5" s="227"/>
    </row>
    <row r="6" spans="1:9" ht="12.75" customHeight="1">
      <c r="A6" s="229">
        <v>7210</v>
      </c>
      <c r="B6" s="229"/>
      <c r="C6" s="229"/>
      <c r="D6" s="161"/>
      <c r="E6" s="161"/>
      <c r="F6" s="162">
        <v>211235008.86</v>
      </c>
      <c r="G6" s="162">
        <v>211235008.86</v>
      </c>
      <c r="H6" s="161"/>
      <c r="I6" s="161"/>
    </row>
    <row r="7" spans="1:9" ht="12.75" customHeight="1" outlineLevel="1">
      <c r="A7" s="230" t="s">
        <v>443</v>
      </c>
      <c r="B7" s="230"/>
      <c r="C7" s="230"/>
      <c r="D7" s="163"/>
      <c r="E7" s="163"/>
      <c r="F7" s="164">
        <v>211235008.86</v>
      </c>
      <c r="G7" s="164">
        <v>211235008.86</v>
      </c>
      <c r="H7" s="163"/>
      <c r="I7" s="163"/>
    </row>
    <row r="8" spans="1:9" ht="12" customHeight="1" outlineLevel="2">
      <c r="A8" s="231" t="s">
        <v>444</v>
      </c>
      <c r="B8" s="231"/>
      <c r="C8" s="231"/>
      <c r="D8" s="165"/>
      <c r="E8" s="165"/>
      <c r="F8" s="165"/>
      <c r="G8" s="166">
        <v>211213434.44</v>
      </c>
      <c r="H8" s="165"/>
      <c r="I8" s="165"/>
    </row>
    <row r="9" spans="1:9" ht="36" customHeight="1" outlineLevel="2">
      <c r="A9" s="231" t="s">
        <v>445</v>
      </c>
      <c r="B9" s="231"/>
      <c r="C9" s="231"/>
      <c r="D9" s="165"/>
      <c r="E9" s="165"/>
      <c r="F9" s="166">
        <v>795000</v>
      </c>
      <c r="G9" s="165"/>
      <c r="H9" s="165"/>
      <c r="I9" s="165"/>
    </row>
    <row r="10" spans="1:9" ht="12" customHeight="1" outlineLevel="2">
      <c r="A10" s="231" t="s">
        <v>446</v>
      </c>
      <c r="B10" s="231"/>
      <c r="C10" s="231"/>
      <c r="D10" s="165"/>
      <c r="E10" s="165"/>
      <c r="F10" s="166">
        <v>86874.59</v>
      </c>
      <c r="G10" s="165"/>
      <c r="H10" s="165"/>
      <c r="I10" s="165"/>
    </row>
    <row r="11" spans="1:9" ht="24" customHeight="1" outlineLevel="2">
      <c r="A11" s="231" t="s">
        <v>447</v>
      </c>
      <c r="B11" s="231"/>
      <c r="C11" s="231"/>
      <c r="D11" s="165"/>
      <c r="E11" s="165"/>
      <c r="F11" s="166">
        <v>4560</v>
      </c>
      <c r="G11" s="165"/>
      <c r="H11" s="165"/>
      <c r="I11" s="165"/>
    </row>
    <row r="12" spans="1:9" ht="12" customHeight="1" outlineLevel="2">
      <c r="A12" s="231" t="s">
        <v>448</v>
      </c>
      <c r="B12" s="231"/>
      <c r="C12" s="231"/>
      <c r="D12" s="165"/>
      <c r="E12" s="165"/>
      <c r="F12" s="166">
        <v>1217606.57</v>
      </c>
      <c r="G12" s="165"/>
      <c r="H12" s="165"/>
      <c r="I12" s="165"/>
    </row>
    <row r="13" spans="1:9" ht="12" customHeight="1" outlineLevel="2">
      <c r="A13" s="231" t="s">
        <v>449</v>
      </c>
      <c r="B13" s="231"/>
      <c r="C13" s="231"/>
      <c r="D13" s="165"/>
      <c r="E13" s="165"/>
      <c r="F13" s="166">
        <v>4334265.6</v>
      </c>
      <c r="G13" s="165"/>
      <c r="H13" s="165"/>
      <c r="I13" s="165"/>
    </row>
    <row r="14" spans="1:9" ht="12" customHeight="1" outlineLevel="2">
      <c r="A14" s="231" t="s">
        <v>450</v>
      </c>
      <c r="B14" s="231"/>
      <c r="C14" s="231"/>
      <c r="D14" s="165"/>
      <c r="E14" s="165"/>
      <c r="F14" s="166">
        <v>2725</v>
      </c>
      <c r="G14" s="165"/>
      <c r="H14" s="165"/>
      <c r="I14" s="165"/>
    </row>
    <row r="15" spans="1:9" ht="24" customHeight="1" outlineLevel="2">
      <c r="A15" s="231" t="s">
        <v>451</v>
      </c>
      <c r="B15" s="231"/>
      <c r="C15" s="231"/>
      <c r="D15" s="165"/>
      <c r="E15" s="165"/>
      <c r="F15" s="166">
        <v>515000</v>
      </c>
      <c r="G15" s="165"/>
      <c r="H15" s="165"/>
      <c r="I15" s="165"/>
    </row>
    <row r="16" spans="1:9" ht="12" customHeight="1" outlineLevel="2">
      <c r="A16" s="231" t="s">
        <v>452</v>
      </c>
      <c r="B16" s="231"/>
      <c r="C16" s="231"/>
      <c r="D16" s="165"/>
      <c r="E16" s="165"/>
      <c r="F16" s="166">
        <v>23700</v>
      </c>
      <c r="G16" s="165"/>
      <c r="H16" s="165"/>
      <c r="I16" s="165"/>
    </row>
    <row r="17" spans="1:9" ht="24" customHeight="1" outlineLevel="2">
      <c r="A17" s="231" t="s">
        <v>453</v>
      </c>
      <c r="B17" s="231"/>
      <c r="C17" s="231"/>
      <c r="D17" s="165"/>
      <c r="E17" s="165"/>
      <c r="F17" s="166">
        <v>41940</v>
      </c>
      <c r="G17" s="165"/>
      <c r="H17" s="165"/>
      <c r="I17" s="165"/>
    </row>
    <row r="18" spans="1:9" ht="24" customHeight="1" outlineLevel="2">
      <c r="A18" s="231" t="s">
        <v>454</v>
      </c>
      <c r="B18" s="231"/>
      <c r="C18" s="231"/>
      <c r="D18" s="165"/>
      <c r="E18" s="165"/>
      <c r="F18" s="166">
        <v>26427702</v>
      </c>
      <c r="G18" s="165"/>
      <c r="H18" s="165"/>
      <c r="I18" s="165"/>
    </row>
    <row r="19" spans="1:9" ht="24" customHeight="1" outlineLevel="2">
      <c r="A19" s="231" t="s">
        <v>455</v>
      </c>
      <c r="B19" s="231"/>
      <c r="C19" s="231"/>
      <c r="D19" s="165"/>
      <c r="E19" s="165"/>
      <c r="F19" s="166">
        <v>589285.71</v>
      </c>
      <c r="G19" s="165"/>
      <c r="H19" s="165"/>
      <c r="I19" s="165"/>
    </row>
    <row r="20" spans="1:9" ht="12" customHeight="1" outlineLevel="2">
      <c r="A20" s="231" t="s">
        <v>456</v>
      </c>
      <c r="B20" s="231"/>
      <c r="C20" s="231"/>
      <c r="D20" s="165"/>
      <c r="E20" s="165"/>
      <c r="F20" s="166">
        <v>3125</v>
      </c>
      <c r="G20" s="165"/>
      <c r="H20" s="165"/>
      <c r="I20" s="165"/>
    </row>
    <row r="21" spans="1:9" ht="12" customHeight="1" outlineLevel="2">
      <c r="A21" s="231" t="s">
        <v>457</v>
      </c>
      <c r="B21" s="231"/>
      <c r="C21" s="231"/>
      <c r="D21" s="165"/>
      <c r="E21" s="165"/>
      <c r="F21" s="166">
        <v>102722.67</v>
      </c>
      <c r="G21" s="165"/>
      <c r="H21" s="165"/>
      <c r="I21" s="165"/>
    </row>
    <row r="22" spans="1:9" ht="12" customHeight="1" outlineLevel="2">
      <c r="A22" s="231" t="s">
        <v>458</v>
      </c>
      <c r="B22" s="231"/>
      <c r="C22" s="231"/>
      <c r="D22" s="165"/>
      <c r="E22" s="165"/>
      <c r="F22" s="166">
        <v>1528918.16</v>
      </c>
      <c r="G22" s="165"/>
      <c r="H22" s="165"/>
      <c r="I22" s="165"/>
    </row>
    <row r="23" spans="1:9" ht="12" customHeight="1" outlineLevel="2">
      <c r="A23" s="231" t="s">
        <v>459</v>
      </c>
      <c r="B23" s="231"/>
      <c r="C23" s="231"/>
      <c r="D23" s="165"/>
      <c r="E23" s="165"/>
      <c r="F23" s="166">
        <v>5700704.95</v>
      </c>
      <c r="G23" s="165"/>
      <c r="H23" s="165"/>
      <c r="I23" s="165"/>
    </row>
    <row r="24" spans="1:9" ht="24" customHeight="1" outlineLevel="2">
      <c r="A24" s="231" t="s">
        <v>460</v>
      </c>
      <c r="B24" s="231"/>
      <c r="C24" s="231"/>
      <c r="D24" s="165"/>
      <c r="E24" s="165"/>
      <c r="F24" s="166">
        <v>1511197.05</v>
      </c>
      <c r="G24" s="165"/>
      <c r="H24" s="165"/>
      <c r="I24" s="165"/>
    </row>
    <row r="25" spans="1:9" ht="12" customHeight="1" outlineLevel="2">
      <c r="A25" s="231" t="s">
        <v>461</v>
      </c>
      <c r="B25" s="231"/>
      <c r="C25" s="231"/>
      <c r="D25" s="165"/>
      <c r="E25" s="165"/>
      <c r="F25" s="166">
        <v>36538.8</v>
      </c>
      <c r="G25" s="165"/>
      <c r="H25" s="165"/>
      <c r="I25" s="165"/>
    </row>
    <row r="26" spans="1:9" ht="12" customHeight="1" outlineLevel="2">
      <c r="A26" s="231" t="s">
        <v>462</v>
      </c>
      <c r="B26" s="231"/>
      <c r="C26" s="231"/>
      <c r="D26" s="165"/>
      <c r="E26" s="165"/>
      <c r="F26" s="166">
        <v>2288225.97</v>
      </c>
      <c r="G26" s="165"/>
      <c r="H26" s="165"/>
      <c r="I26" s="165"/>
    </row>
    <row r="27" spans="1:9" ht="12" customHeight="1" outlineLevel="2">
      <c r="A27" s="231" t="s">
        <v>463</v>
      </c>
      <c r="B27" s="231"/>
      <c r="C27" s="231"/>
      <c r="D27" s="165"/>
      <c r="E27" s="165"/>
      <c r="F27" s="166">
        <v>53028</v>
      </c>
      <c r="G27" s="165"/>
      <c r="H27" s="165"/>
      <c r="I27" s="165"/>
    </row>
    <row r="28" spans="1:9" ht="12" customHeight="1" outlineLevel="2">
      <c r="A28" s="231" t="s">
        <v>464</v>
      </c>
      <c r="B28" s="231"/>
      <c r="C28" s="231"/>
      <c r="D28" s="165"/>
      <c r="E28" s="165"/>
      <c r="F28" s="166">
        <v>1562500</v>
      </c>
      <c r="G28" s="165"/>
      <c r="H28" s="165"/>
      <c r="I28" s="165"/>
    </row>
    <row r="29" spans="1:9" ht="36" customHeight="1" outlineLevel="2">
      <c r="A29" s="231" t="s">
        <v>465</v>
      </c>
      <c r="B29" s="231"/>
      <c r="C29" s="231"/>
      <c r="D29" s="165"/>
      <c r="E29" s="165"/>
      <c r="F29" s="166">
        <v>64890</v>
      </c>
      <c r="G29" s="165"/>
      <c r="H29" s="165"/>
      <c r="I29" s="165"/>
    </row>
    <row r="30" spans="1:9" ht="12" customHeight="1" outlineLevel="2">
      <c r="A30" s="231" t="s">
        <v>466</v>
      </c>
      <c r="B30" s="231"/>
      <c r="C30" s="231"/>
      <c r="D30" s="165"/>
      <c r="E30" s="165"/>
      <c r="F30" s="167">
        <v>1</v>
      </c>
      <c r="G30" s="165"/>
      <c r="H30" s="165"/>
      <c r="I30" s="165"/>
    </row>
    <row r="31" spans="1:9" ht="12" customHeight="1" outlineLevel="2">
      <c r="A31" s="231" t="s">
        <v>467</v>
      </c>
      <c r="B31" s="231"/>
      <c r="C31" s="231"/>
      <c r="D31" s="165"/>
      <c r="E31" s="165"/>
      <c r="F31" s="168">
        <v>-64462</v>
      </c>
      <c r="G31" s="165"/>
      <c r="H31" s="165"/>
      <c r="I31" s="165"/>
    </row>
    <row r="32" spans="1:9" ht="24" customHeight="1" outlineLevel="2">
      <c r="A32" s="231" t="s">
        <v>468</v>
      </c>
      <c r="B32" s="231"/>
      <c r="C32" s="231"/>
      <c r="D32" s="165"/>
      <c r="E32" s="165"/>
      <c r="F32" s="166">
        <v>97666675.99</v>
      </c>
      <c r="G32" s="165"/>
      <c r="H32" s="165"/>
      <c r="I32" s="165"/>
    </row>
    <row r="33" spans="1:9" ht="12" customHeight="1" outlineLevel="2">
      <c r="A33" s="232" t="s">
        <v>469</v>
      </c>
      <c r="B33" s="232"/>
      <c r="C33" s="232"/>
      <c r="D33" s="169"/>
      <c r="E33" s="169"/>
      <c r="F33" s="170">
        <v>53336578.32</v>
      </c>
      <c r="G33" s="169"/>
      <c r="H33" s="169"/>
      <c r="I33" s="169"/>
    </row>
    <row r="34" spans="1:9" ht="36" customHeight="1" outlineLevel="2">
      <c r="A34" s="232" t="s">
        <v>470</v>
      </c>
      <c r="B34" s="232"/>
      <c r="C34" s="232"/>
      <c r="D34" s="169"/>
      <c r="E34" s="169"/>
      <c r="F34" s="170">
        <v>1624672.27</v>
      </c>
      <c r="G34" s="169"/>
      <c r="H34" s="169"/>
      <c r="I34" s="169"/>
    </row>
    <row r="35" spans="1:9" ht="12" customHeight="1" outlineLevel="2">
      <c r="A35" s="231" t="s">
        <v>471</v>
      </c>
      <c r="B35" s="231"/>
      <c r="C35" s="231"/>
      <c r="D35" s="165"/>
      <c r="E35" s="165"/>
      <c r="F35" s="166">
        <v>455754.64</v>
      </c>
      <c r="G35" s="165"/>
      <c r="H35" s="165"/>
      <c r="I35" s="165"/>
    </row>
    <row r="36" spans="1:9" ht="12" customHeight="1" outlineLevel="2">
      <c r="A36" s="231" t="s">
        <v>472</v>
      </c>
      <c r="B36" s="231"/>
      <c r="C36" s="231"/>
      <c r="D36" s="165"/>
      <c r="E36" s="165"/>
      <c r="F36" s="166">
        <v>250000</v>
      </c>
      <c r="G36" s="165"/>
      <c r="H36" s="165"/>
      <c r="I36" s="165"/>
    </row>
    <row r="37" spans="1:9" ht="12" customHeight="1" outlineLevel="2">
      <c r="A37" s="231" t="s">
        <v>473</v>
      </c>
      <c r="B37" s="231"/>
      <c r="C37" s="231"/>
      <c r="D37" s="165"/>
      <c r="E37" s="165"/>
      <c r="F37" s="166">
        <v>483772</v>
      </c>
      <c r="G37" s="165"/>
      <c r="H37" s="165"/>
      <c r="I37" s="165"/>
    </row>
    <row r="38" spans="1:9" ht="12" customHeight="1" outlineLevel="2">
      <c r="A38" s="231" t="s">
        <v>474</v>
      </c>
      <c r="B38" s="231"/>
      <c r="C38" s="231"/>
      <c r="D38" s="165"/>
      <c r="E38" s="165"/>
      <c r="F38" s="166">
        <v>226555</v>
      </c>
      <c r="G38" s="165"/>
      <c r="H38" s="165"/>
      <c r="I38" s="165"/>
    </row>
    <row r="39" spans="1:9" ht="24" customHeight="1" outlineLevel="2">
      <c r="A39" s="231" t="s">
        <v>475</v>
      </c>
      <c r="B39" s="231"/>
      <c r="C39" s="231"/>
      <c r="D39" s="165"/>
      <c r="E39" s="165"/>
      <c r="F39" s="166">
        <v>396120.96</v>
      </c>
      <c r="G39" s="165"/>
      <c r="H39" s="165"/>
      <c r="I39" s="165"/>
    </row>
    <row r="40" spans="1:9" ht="12" customHeight="1" outlineLevel="2">
      <c r="A40" s="231" t="s">
        <v>426</v>
      </c>
      <c r="B40" s="231"/>
      <c r="C40" s="231"/>
      <c r="D40" s="165"/>
      <c r="E40" s="165"/>
      <c r="F40" s="166">
        <v>70673.11</v>
      </c>
      <c r="G40" s="167">
        <v>908.5</v>
      </c>
      <c r="H40" s="165"/>
      <c r="I40" s="165"/>
    </row>
    <row r="41" spans="1:9" ht="36" customHeight="1" outlineLevel="2">
      <c r="A41" s="231" t="s">
        <v>476</v>
      </c>
      <c r="B41" s="231"/>
      <c r="C41" s="231"/>
      <c r="D41" s="165"/>
      <c r="E41" s="165"/>
      <c r="F41" s="166">
        <v>1180000</v>
      </c>
      <c r="G41" s="165"/>
      <c r="H41" s="165"/>
      <c r="I41" s="165"/>
    </row>
    <row r="42" spans="1:9" ht="12" customHeight="1" outlineLevel="2">
      <c r="A42" s="231" t="s">
        <v>477</v>
      </c>
      <c r="B42" s="231"/>
      <c r="C42" s="231"/>
      <c r="D42" s="165"/>
      <c r="E42" s="165"/>
      <c r="F42" s="166">
        <v>1497170.31</v>
      </c>
      <c r="G42" s="165"/>
      <c r="H42" s="165"/>
      <c r="I42" s="165"/>
    </row>
    <row r="43" spans="1:9" ht="12" customHeight="1" outlineLevel="2">
      <c r="A43" s="231" t="s">
        <v>478</v>
      </c>
      <c r="B43" s="231"/>
      <c r="C43" s="231"/>
      <c r="D43" s="165"/>
      <c r="E43" s="165"/>
      <c r="F43" s="166">
        <v>1330234.98</v>
      </c>
      <c r="G43" s="165"/>
      <c r="H43" s="165"/>
      <c r="I43" s="165"/>
    </row>
    <row r="44" spans="1:9" ht="36" customHeight="1" outlineLevel="2">
      <c r="A44" s="231" t="s">
        <v>479</v>
      </c>
      <c r="B44" s="231"/>
      <c r="C44" s="231"/>
      <c r="D44" s="165"/>
      <c r="E44" s="165"/>
      <c r="F44" s="166">
        <v>9194.7</v>
      </c>
      <c r="G44" s="165"/>
      <c r="H44" s="165"/>
      <c r="I44" s="165"/>
    </row>
    <row r="45" spans="1:9" ht="24" customHeight="1" outlineLevel="2">
      <c r="A45" s="231" t="s">
        <v>480</v>
      </c>
      <c r="B45" s="231"/>
      <c r="C45" s="231"/>
      <c r="D45" s="165"/>
      <c r="E45" s="165"/>
      <c r="F45" s="168">
        <v>-19210000</v>
      </c>
      <c r="G45" s="165"/>
      <c r="H45" s="165"/>
      <c r="I45" s="165"/>
    </row>
    <row r="46" spans="1:9" ht="24" customHeight="1" outlineLevel="2">
      <c r="A46" s="231" t="s">
        <v>481</v>
      </c>
      <c r="B46" s="231"/>
      <c r="C46" s="231"/>
      <c r="D46" s="165"/>
      <c r="E46" s="165"/>
      <c r="F46" s="166">
        <v>16897.48</v>
      </c>
      <c r="G46" s="165"/>
      <c r="H46" s="165"/>
      <c r="I46" s="165"/>
    </row>
    <row r="47" spans="1:9" ht="12" customHeight="1" outlineLevel="2">
      <c r="A47" s="231" t="s">
        <v>482</v>
      </c>
      <c r="B47" s="231"/>
      <c r="C47" s="231"/>
      <c r="D47" s="165"/>
      <c r="E47" s="165"/>
      <c r="F47" s="166">
        <v>1388750</v>
      </c>
      <c r="G47" s="165"/>
      <c r="H47" s="165"/>
      <c r="I47" s="165"/>
    </row>
    <row r="48" spans="1:9" ht="36" customHeight="1" outlineLevel="2">
      <c r="A48" s="231" t="s">
        <v>483</v>
      </c>
      <c r="B48" s="231"/>
      <c r="C48" s="231"/>
      <c r="D48" s="165"/>
      <c r="E48" s="165"/>
      <c r="F48" s="166">
        <v>128000</v>
      </c>
      <c r="G48" s="165"/>
      <c r="H48" s="165"/>
      <c r="I48" s="165"/>
    </row>
    <row r="49" spans="1:9" ht="12" customHeight="1" outlineLevel="2">
      <c r="A49" s="231" t="s">
        <v>484</v>
      </c>
      <c r="B49" s="231"/>
      <c r="C49" s="231"/>
      <c r="D49" s="165"/>
      <c r="E49" s="165"/>
      <c r="F49" s="166">
        <v>1030408.82</v>
      </c>
      <c r="G49" s="165"/>
      <c r="H49" s="165"/>
      <c r="I49" s="165"/>
    </row>
    <row r="50" spans="1:9" ht="12" customHeight="1" outlineLevel="2">
      <c r="A50" s="231" t="s">
        <v>485</v>
      </c>
      <c r="B50" s="231"/>
      <c r="C50" s="231"/>
      <c r="D50" s="165"/>
      <c r="E50" s="165"/>
      <c r="F50" s="166">
        <v>12803864.61</v>
      </c>
      <c r="G50" s="165"/>
      <c r="H50" s="165"/>
      <c r="I50" s="165"/>
    </row>
    <row r="51" spans="1:9" ht="12" customHeight="1" outlineLevel="2">
      <c r="A51" s="231" t="s">
        <v>486</v>
      </c>
      <c r="B51" s="231"/>
      <c r="C51" s="231"/>
      <c r="D51" s="165"/>
      <c r="E51" s="165"/>
      <c r="F51" s="166">
        <v>2253205.49</v>
      </c>
      <c r="G51" s="165"/>
      <c r="H51" s="165"/>
      <c r="I51" s="165"/>
    </row>
    <row r="52" spans="1:9" ht="12" customHeight="1" outlineLevel="2">
      <c r="A52" s="231" t="s">
        <v>487</v>
      </c>
      <c r="B52" s="231"/>
      <c r="C52" s="231"/>
      <c r="D52" s="165"/>
      <c r="E52" s="165"/>
      <c r="F52" s="166">
        <v>22913.04</v>
      </c>
      <c r="G52" s="165"/>
      <c r="H52" s="165"/>
      <c r="I52" s="165"/>
    </row>
    <row r="53" spans="1:9" ht="12" customHeight="1" outlineLevel="2">
      <c r="A53" s="231" t="s">
        <v>488</v>
      </c>
      <c r="B53" s="231"/>
      <c r="C53" s="231"/>
      <c r="D53" s="165"/>
      <c r="E53" s="165"/>
      <c r="F53" s="166">
        <v>1151400</v>
      </c>
      <c r="G53" s="165"/>
      <c r="H53" s="165"/>
      <c r="I53" s="165"/>
    </row>
    <row r="54" spans="1:9" ht="12" customHeight="1" outlineLevel="2">
      <c r="A54" s="231" t="s">
        <v>489</v>
      </c>
      <c r="B54" s="231"/>
      <c r="C54" s="231"/>
      <c r="D54" s="165"/>
      <c r="E54" s="165"/>
      <c r="F54" s="166">
        <v>80800</v>
      </c>
      <c r="G54" s="165"/>
      <c r="H54" s="165"/>
      <c r="I54" s="165"/>
    </row>
    <row r="55" spans="1:9" ht="12" customHeight="1" outlineLevel="2">
      <c r="A55" s="231" t="s">
        <v>490</v>
      </c>
      <c r="B55" s="231"/>
      <c r="C55" s="231"/>
      <c r="D55" s="165"/>
      <c r="E55" s="165"/>
      <c r="F55" s="166">
        <v>1137858.4</v>
      </c>
      <c r="G55" s="165"/>
      <c r="H55" s="165"/>
      <c r="I55" s="165"/>
    </row>
    <row r="56" spans="1:9" ht="48" customHeight="1" outlineLevel="2">
      <c r="A56" s="231" t="s">
        <v>491</v>
      </c>
      <c r="B56" s="231"/>
      <c r="C56" s="231"/>
      <c r="D56" s="165"/>
      <c r="E56" s="165"/>
      <c r="F56" s="166">
        <v>49668.75</v>
      </c>
      <c r="G56" s="165"/>
      <c r="H56" s="165"/>
      <c r="I56" s="165"/>
    </row>
    <row r="57" spans="1:9" ht="12" customHeight="1" outlineLevel="2">
      <c r="A57" s="231" t="s">
        <v>492</v>
      </c>
      <c r="B57" s="231"/>
      <c r="C57" s="231"/>
      <c r="D57" s="165"/>
      <c r="E57" s="165"/>
      <c r="F57" s="166">
        <v>65755.2</v>
      </c>
      <c r="G57" s="166">
        <v>20665.92</v>
      </c>
      <c r="H57" s="165"/>
      <c r="I57" s="165"/>
    </row>
    <row r="58" spans="1:9" ht="12" customHeight="1" outlineLevel="2">
      <c r="A58" s="231" t="s">
        <v>493</v>
      </c>
      <c r="B58" s="231"/>
      <c r="C58" s="231"/>
      <c r="D58" s="165"/>
      <c r="E58" s="165"/>
      <c r="F58" s="166">
        <v>423839.28</v>
      </c>
      <c r="G58" s="165"/>
      <c r="H58" s="165"/>
      <c r="I58" s="165"/>
    </row>
    <row r="59" spans="1:9" ht="12" customHeight="1" outlineLevel="2">
      <c r="A59" s="231" t="s">
        <v>494</v>
      </c>
      <c r="B59" s="231"/>
      <c r="C59" s="231"/>
      <c r="D59" s="165"/>
      <c r="E59" s="165"/>
      <c r="F59" s="166">
        <v>121657.29</v>
      </c>
      <c r="G59" s="165"/>
      <c r="H59" s="165"/>
      <c r="I59" s="165"/>
    </row>
    <row r="60" spans="1:9" ht="12" customHeight="1" outlineLevel="2">
      <c r="A60" s="231" t="s">
        <v>495</v>
      </c>
      <c r="B60" s="231"/>
      <c r="C60" s="231"/>
      <c r="D60" s="165"/>
      <c r="E60" s="165"/>
      <c r="F60" s="166">
        <v>146478.06</v>
      </c>
      <c r="G60" s="165"/>
      <c r="H60" s="165"/>
      <c r="I60" s="165"/>
    </row>
    <row r="61" spans="1:9" ht="12" customHeight="1" outlineLevel="2">
      <c r="A61" s="231" t="s">
        <v>496</v>
      </c>
      <c r="B61" s="231"/>
      <c r="C61" s="231"/>
      <c r="D61" s="165"/>
      <c r="E61" s="165"/>
      <c r="F61" s="166">
        <v>160714.29</v>
      </c>
      <c r="G61" s="165"/>
      <c r="H61" s="165"/>
      <c r="I61" s="165"/>
    </row>
    <row r="62" spans="1:9" ht="12" customHeight="1" outlineLevel="2">
      <c r="A62" s="231" t="s">
        <v>497</v>
      </c>
      <c r="B62" s="231"/>
      <c r="C62" s="231"/>
      <c r="D62" s="165"/>
      <c r="E62" s="165"/>
      <c r="F62" s="166">
        <v>153030</v>
      </c>
      <c r="G62" s="165"/>
      <c r="H62" s="165"/>
      <c r="I62" s="165"/>
    </row>
    <row r="63" spans="1:9" ht="24" customHeight="1" outlineLevel="2">
      <c r="A63" s="231" t="s">
        <v>498</v>
      </c>
      <c r="B63" s="231"/>
      <c r="C63" s="231"/>
      <c r="D63" s="165"/>
      <c r="E63" s="165"/>
      <c r="F63" s="166">
        <v>2250000</v>
      </c>
      <c r="G63" s="165"/>
      <c r="H63" s="165"/>
      <c r="I63" s="165"/>
    </row>
    <row r="64" spans="1:9" ht="12" customHeight="1" outlineLevel="2">
      <c r="A64" s="231" t="s">
        <v>499</v>
      </c>
      <c r="B64" s="231"/>
      <c r="C64" s="231"/>
      <c r="D64" s="165"/>
      <c r="E64" s="165"/>
      <c r="F64" s="166">
        <v>154666.66</v>
      </c>
      <c r="G64" s="165"/>
      <c r="H64" s="165"/>
      <c r="I64" s="165"/>
    </row>
    <row r="65" spans="1:9" ht="24" customHeight="1" outlineLevel="2">
      <c r="A65" s="231" t="s">
        <v>500</v>
      </c>
      <c r="B65" s="231"/>
      <c r="C65" s="231"/>
      <c r="D65" s="165"/>
      <c r="E65" s="165"/>
      <c r="F65" s="166">
        <v>5347.8</v>
      </c>
      <c r="G65" s="165"/>
      <c r="H65" s="165"/>
      <c r="I65" s="165"/>
    </row>
    <row r="66" spans="1:9" ht="12" customHeight="1" outlineLevel="2">
      <c r="A66" s="231" t="s">
        <v>501</v>
      </c>
      <c r="B66" s="231"/>
      <c r="C66" s="231"/>
      <c r="D66" s="165"/>
      <c r="E66" s="165"/>
      <c r="F66" s="166">
        <v>57927.34</v>
      </c>
      <c r="G66" s="165"/>
      <c r="H66" s="165"/>
      <c r="I66" s="165"/>
    </row>
    <row r="67" spans="1:9" ht="12" customHeight="1" outlineLevel="2">
      <c r="A67" s="231" t="s">
        <v>502</v>
      </c>
      <c r="B67" s="231"/>
      <c r="C67" s="231"/>
      <c r="D67" s="165"/>
      <c r="E67" s="165"/>
      <c r="F67" s="166">
        <v>1247875</v>
      </c>
      <c r="G67" s="165"/>
      <c r="H67" s="165"/>
      <c r="I67" s="165"/>
    </row>
    <row r="68" spans="1:9" ht="12" customHeight="1" outlineLevel="2">
      <c r="A68" s="231" t="s">
        <v>503</v>
      </c>
      <c r="B68" s="231"/>
      <c r="C68" s="231"/>
      <c r="D68" s="165"/>
      <c r="E68" s="165"/>
      <c r="F68" s="166">
        <v>240500</v>
      </c>
      <c r="G68" s="165"/>
      <c r="H68" s="165"/>
      <c r="I68" s="165"/>
    </row>
    <row r="69" ht="11.25" customHeight="1"/>
  </sheetData>
  <sheetProtection/>
  <mergeCells count="71">
    <mergeCell ref="A64:C64"/>
    <mergeCell ref="A65:C65"/>
    <mergeCell ref="A66:C66"/>
    <mergeCell ref="A67:C67"/>
    <mergeCell ref="A68:C68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8:C8"/>
    <mergeCell ref="A9:C9"/>
    <mergeCell ref="A4:C4"/>
    <mergeCell ref="D4:D5"/>
    <mergeCell ref="E4:E5"/>
    <mergeCell ref="F4:F5"/>
    <mergeCell ref="G4:G5"/>
    <mergeCell ref="H4:H5"/>
    <mergeCell ref="I4:I5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7">
      <selection activeCell="A28" sqref="A28:I29"/>
    </sheetView>
  </sheetViews>
  <sheetFormatPr defaultColWidth="9.00390625" defaultRowHeight="15" outlineLevelRow="2"/>
  <cols>
    <col min="1" max="2" width="9.00390625" style="159" customWidth="1"/>
    <col min="3" max="3" width="12.00390625" style="159" customWidth="1"/>
    <col min="4" max="9" width="16.00390625" style="159" customWidth="1"/>
  </cols>
  <sheetData>
    <row r="1" ht="12.75" customHeight="1">
      <c r="A1" s="158" t="s">
        <v>107</v>
      </c>
    </row>
    <row r="2" ht="15.75" customHeight="1">
      <c r="A2" s="160" t="s">
        <v>504</v>
      </c>
    </row>
    <row r="3" spans="1:2" ht="10.5" customHeight="1">
      <c r="A3" s="159" t="s">
        <v>437</v>
      </c>
      <c r="B3" s="159" t="s">
        <v>438</v>
      </c>
    </row>
    <row r="4" spans="1:9" ht="12.75" customHeight="1">
      <c r="A4" s="228" t="s">
        <v>439</v>
      </c>
      <c r="B4" s="228"/>
      <c r="C4" s="228"/>
      <c r="D4" s="226" t="s">
        <v>440</v>
      </c>
      <c r="E4" s="226" t="s">
        <v>441</v>
      </c>
      <c r="F4" s="226" t="s">
        <v>440</v>
      </c>
      <c r="G4" s="226" t="s">
        <v>441</v>
      </c>
      <c r="H4" s="226" t="s">
        <v>440</v>
      </c>
      <c r="I4" s="226" t="s">
        <v>441</v>
      </c>
    </row>
    <row r="5" spans="1:9" ht="12.75" customHeight="1">
      <c r="A5" s="228" t="s">
        <v>442</v>
      </c>
      <c r="B5" s="228"/>
      <c r="C5" s="228"/>
      <c r="D5" s="227"/>
      <c r="E5" s="227"/>
      <c r="F5" s="227"/>
      <c r="G5" s="227"/>
      <c r="H5" s="227"/>
      <c r="I5" s="227"/>
    </row>
    <row r="6" spans="1:9" ht="12.75" customHeight="1">
      <c r="A6" s="229">
        <v>7210</v>
      </c>
      <c r="B6" s="229"/>
      <c r="C6" s="229"/>
      <c r="D6" s="161"/>
      <c r="E6" s="161"/>
      <c r="F6" s="162">
        <v>49033712.09</v>
      </c>
      <c r="G6" s="162">
        <v>49033712.09</v>
      </c>
      <c r="H6" s="161"/>
      <c r="I6" s="161"/>
    </row>
    <row r="7" spans="1:9" ht="12.75" customHeight="1" outlineLevel="1">
      <c r="A7" s="230" t="s">
        <v>443</v>
      </c>
      <c r="B7" s="230"/>
      <c r="C7" s="230"/>
      <c r="D7" s="163"/>
      <c r="E7" s="163"/>
      <c r="F7" s="164">
        <v>49033712.09</v>
      </c>
      <c r="G7" s="164">
        <v>49033712.09</v>
      </c>
      <c r="H7" s="163"/>
      <c r="I7" s="163"/>
    </row>
    <row r="8" spans="1:9" ht="12" customHeight="1" outlineLevel="2">
      <c r="A8" s="231" t="s">
        <v>444</v>
      </c>
      <c r="B8" s="231"/>
      <c r="C8" s="231"/>
      <c r="D8" s="165"/>
      <c r="E8" s="165"/>
      <c r="F8" s="165"/>
      <c r="G8" s="166">
        <v>49033712.09</v>
      </c>
      <c r="H8" s="165"/>
      <c r="I8" s="165"/>
    </row>
    <row r="9" spans="1:9" ht="36" customHeight="1" outlineLevel="2">
      <c r="A9" s="231" t="s">
        <v>445</v>
      </c>
      <c r="B9" s="231"/>
      <c r="C9" s="231"/>
      <c r="D9" s="165"/>
      <c r="E9" s="165"/>
      <c r="F9" s="166">
        <v>1000000</v>
      </c>
      <c r="G9" s="165"/>
      <c r="H9" s="165"/>
      <c r="I9" s="165"/>
    </row>
    <row r="10" spans="1:9" ht="12" customHeight="1" outlineLevel="2">
      <c r="A10" s="231" t="s">
        <v>505</v>
      </c>
      <c r="B10" s="231"/>
      <c r="C10" s="231"/>
      <c r="D10" s="165"/>
      <c r="E10" s="165"/>
      <c r="F10" s="166">
        <v>54000</v>
      </c>
      <c r="G10" s="165"/>
      <c r="H10" s="165"/>
      <c r="I10" s="165"/>
    </row>
    <row r="11" spans="1:9" ht="12" customHeight="1" outlineLevel="2">
      <c r="A11" s="231" t="s">
        <v>448</v>
      </c>
      <c r="B11" s="231"/>
      <c r="C11" s="231"/>
      <c r="D11" s="165"/>
      <c r="E11" s="165"/>
      <c r="F11" s="166">
        <v>899957.44</v>
      </c>
      <c r="G11" s="165"/>
      <c r="H11" s="165"/>
      <c r="I11" s="165"/>
    </row>
    <row r="12" spans="1:9" ht="12" customHeight="1" outlineLevel="2">
      <c r="A12" s="231" t="s">
        <v>506</v>
      </c>
      <c r="B12" s="231"/>
      <c r="C12" s="231"/>
      <c r="D12" s="165"/>
      <c r="E12" s="165"/>
      <c r="F12" s="166">
        <v>20500.5</v>
      </c>
      <c r="G12" s="165"/>
      <c r="H12" s="165"/>
      <c r="I12" s="165"/>
    </row>
    <row r="13" spans="1:9" ht="12" customHeight="1" outlineLevel="2">
      <c r="A13" s="231" t="s">
        <v>507</v>
      </c>
      <c r="B13" s="231"/>
      <c r="C13" s="231"/>
      <c r="D13" s="165"/>
      <c r="E13" s="165"/>
      <c r="F13" s="166">
        <v>2000</v>
      </c>
      <c r="G13" s="165"/>
      <c r="H13" s="165"/>
      <c r="I13" s="165"/>
    </row>
    <row r="14" spans="1:9" ht="12" customHeight="1" outlineLevel="2">
      <c r="A14" s="231" t="s">
        <v>508</v>
      </c>
      <c r="B14" s="231"/>
      <c r="C14" s="231"/>
      <c r="D14" s="165"/>
      <c r="E14" s="165"/>
      <c r="F14" s="166">
        <v>15632.5</v>
      </c>
      <c r="G14" s="165"/>
      <c r="H14" s="165"/>
      <c r="I14" s="165"/>
    </row>
    <row r="15" spans="1:9" ht="12" customHeight="1" outlineLevel="2">
      <c r="A15" s="231" t="s">
        <v>509</v>
      </c>
      <c r="B15" s="231"/>
      <c r="C15" s="231"/>
      <c r="D15" s="165"/>
      <c r="E15" s="165"/>
      <c r="F15" s="166">
        <v>5000</v>
      </c>
      <c r="G15" s="165"/>
      <c r="H15" s="165"/>
      <c r="I15" s="165"/>
    </row>
    <row r="16" spans="1:9" ht="12" customHeight="1" outlineLevel="2">
      <c r="A16" s="231" t="s">
        <v>510</v>
      </c>
      <c r="B16" s="231"/>
      <c r="C16" s="231"/>
      <c r="D16" s="165"/>
      <c r="E16" s="165"/>
      <c r="F16" s="166">
        <v>6000</v>
      </c>
      <c r="G16" s="165"/>
      <c r="H16" s="165"/>
      <c r="I16" s="165"/>
    </row>
    <row r="17" spans="1:9" ht="12" customHeight="1" outlineLevel="2">
      <c r="A17" s="231" t="s">
        <v>511</v>
      </c>
      <c r="B17" s="231"/>
      <c r="C17" s="231"/>
      <c r="D17" s="165"/>
      <c r="E17" s="165"/>
      <c r="F17" s="166">
        <v>9850</v>
      </c>
      <c r="G17" s="165"/>
      <c r="H17" s="165"/>
      <c r="I17" s="165"/>
    </row>
    <row r="18" spans="1:9" ht="12" customHeight="1" outlineLevel="2">
      <c r="A18" s="231" t="s">
        <v>512</v>
      </c>
      <c r="B18" s="231"/>
      <c r="C18" s="231"/>
      <c r="D18" s="165"/>
      <c r="E18" s="165"/>
      <c r="F18" s="166">
        <v>82500</v>
      </c>
      <c r="G18" s="165"/>
      <c r="H18" s="165"/>
      <c r="I18" s="165"/>
    </row>
    <row r="19" spans="1:9" ht="24" customHeight="1" outlineLevel="2">
      <c r="A19" s="231" t="s">
        <v>513</v>
      </c>
      <c r="B19" s="231"/>
      <c r="C19" s="231"/>
      <c r="D19" s="165"/>
      <c r="E19" s="165"/>
      <c r="F19" s="166">
        <v>29441.25</v>
      </c>
      <c r="G19" s="165"/>
      <c r="H19" s="165"/>
      <c r="I19" s="165"/>
    </row>
    <row r="20" spans="1:9" ht="12" customHeight="1" outlineLevel="2">
      <c r="A20" s="231" t="s">
        <v>459</v>
      </c>
      <c r="B20" s="231"/>
      <c r="C20" s="231"/>
      <c r="D20" s="165"/>
      <c r="E20" s="165"/>
      <c r="F20" s="166">
        <v>34241.64</v>
      </c>
      <c r="G20" s="165"/>
      <c r="H20" s="165"/>
      <c r="I20" s="165"/>
    </row>
    <row r="21" spans="1:9" ht="12" customHeight="1" outlineLevel="2">
      <c r="A21" s="231" t="s">
        <v>514</v>
      </c>
      <c r="B21" s="231"/>
      <c r="C21" s="231"/>
      <c r="D21" s="165"/>
      <c r="E21" s="165"/>
      <c r="F21" s="166">
        <v>5700</v>
      </c>
      <c r="G21" s="165"/>
      <c r="H21" s="165"/>
      <c r="I21" s="165"/>
    </row>
    <row r="22" spans="1:9" ht="12" customHeight="1" outlineLevel="2">
      <c r="A22" s="231" t="s">
        <v>515</v>
      </c>
      <c r="B22" s="231"/>
      <c r="C22" s="231"/>
      <c r="D22" s="165"/>
      <c r="E22" s="165"/>
      <c r="F22" s="166">
        <v>162290.31</v>
      </c>
      <c r="G22" s="165"/>
      <c r="H22" s="165"/>
      <c r="I22" s="165"/>
    </row>
    <row r="23" spans="1:9" ht="12" customHeight="1" outlineLevel="2">
      <c r="A23" s="231" t="s">
        <v>516</v>
      </c>
      <c r="B23" s="231"/>
      <c r="C23" s="231"/>
      <c r="D23" s="165"/>
      <c r="E23" s="165"/>
      <c r="F23" s="166">
        <v>87310.12</v>
      </c>
      <c r="G23" s="165"/>
      <c r="H23" s="165"/>
      <c r="I23" s="165"/>
    </row>
    <row r="24" spans="1:9" ht="12" customHeight="1" outlineLevel="2">
      <c r="A24" s="231" t="s">
        <v>462</v>
      </c>
      <c r="B24" s="231"/>
      <c r="C24" s="231"/>
      <c r="D24" s="165"/>
      <c r="E24" s="165"/>
      <c r="F24" s="166">
        <v>96004.2</v>
      </c>
      <c r="G24" s="165"/>
      <c r="H24" s="165"/>
      <c r="I24" s="165"/>
    </row>
    <row r="25" spans="1:9" ht="12" customHeight="1" outlineLevel="2">
      <c r="A25" s="231" t="s">
        <v>517</v>
      </c>
      <c r="B25" s="231"/>
      <c r="C25" s="231"/>
      <c r="D25" s="165"/>
      <c r="E25" s="165"/>
      <c r="F25" s="166">
        <v>1600000</v>
      </c>
      <c r="G25" s="165"/>
      <c r="H25" s="165"/>
      <c r="I25" s="165"/>
    </row>
    <row r="26" spans="1:9" ht="36" customHeight="1" outlineLevel="2">
      <c r="A26" s="231" t="s">
        <v>465</v>
      </c>
      <c r="B26" s="231"/>
      <c r="C26" s="231"/>
      <c r="D26" s="165"/>
      <c r="E26" s="165"/>
      <c r="F26" s="166">
        <v>64890</v>
      </c>
      <c r="G26" s="165"/>
      <c r="H26" s="165"/>
      <c r="I26" s="165"/>
    </row>
    <row r="27" spans="1:9" ht="12" customHeight="1" outlineLevel="2">
      <c r="A27" s="231" t="s">
        <v>467</v>
      </c>
      <c r="B27" s="231"/>
      <c r="C27" s="231"/>
      <c r="D27" s="165"/>
      <c r="E27" s="165"/>
      <c r="F27" s="166">
        <v>937242.04</v>
      </c>
      <c r="G27" s="165"/>
      <c r="H27" s="165"/>
      <c r="I27" s="165"/>
    </row>
    <row r="28" spans="1:9" ht="12" customHeight="1" outlineLevel="2">
      <c r="A28" s="232" t="s">
        <v>469</v>
      </c>
      <c r="B28" s="232"/>
      <c r="C28" s="232"/>
      <c r="D28" s="169"/>
      <c r="E28" s="169"/>
      <c r="F28" s="170">
        <v>33992756.8</v>
      </c>
      <c r="G28" s="169"/>
      <c r="H28" s="169"/>
      <c r="I28" s="169"/>
    </row>
    <row r="29" spans="1:9" ht="36" customHeight="1" outlineLevel="2">
      <c r="A29" s="232" t="s">
        <v>470</v>
      </c>
      <c r="B29" s="232"/>
      <c r="C29" s="232"/>
      <c r="D29" s="169"/>
      <c r="E29" s="169"/>
      <c r="F29" s="170">
        <v>265003.7</v>
      </c>
      <c r="G29" s="169"/>
      <c r="H29" s="169"/>
      <c r="I29" s="169"/>
    </row>
    <row r="30" spans="1:9" ht="24" customHeight="1" outlineLevel="2">
      <c r="A30" s="231" t="s">
        <v>518</v>
      </c>
      <c r="B30" s="231"/>
      <c r="C30" s="231"/>
      <c r="D30" s="165"/>
      <c r="E30" s="165"/>
      <c r="F30" s="166">
        <v>30000</v>
      </c>
      <c r="G30" s="165"/>
      <c r="H30" s="165"/>
      <c r="I30" s="165"/>
    </row>
    <row r="31" spans="1:9" ht="24" customHeight="1" outlineLevel="2">
      <c r="A31" s="231" t="s">
        <v>519</v>
      </c>
      <c r="B31" s="231"/>
      <c r="C31" s="231"/>
      <c r="D31" s="165"/>
      <c r="E31" s="165"/>
      <c r="F31" s="166">
        <v>374500</v>
      </c>
      <c r="G31" s="165"/>
      <c r="H31" s="165"/>
      <c r="I31" s="165"/>
    </row>
    <row r="32" spans="1:9" ht="12" customHeight="1" outlineLevel="2">
      <c r="A32" s="231" t="s">
        <v>473</v>
      </c>
      <c r="B32" s="231"/>
      <c r="C32" s="231"/>
      <c r="D32" s="165"/>
      <c r="E32" s="165"/>
      <c r="F32" s="166">
        <v>310262.86</v>
      </c>
      <c r="G32" s="165"/>
      <c r="H32" s="165"/>
      <c r="I32" s="165"/>
    </row>
    <row r="33" spans="1:9" ht="24" customHeight="1" outlineLevel="2">
      <c r="A33" s="231" t="s">
        <v>520</v>
      </c>
      <c r="B33" s="231"/>
      <c r="C33" s="231"/>
      <c r="D33" s="165"/>
      <c r="E33" s="165"/>
      <c r="F33" s="167">
        <v>200</v>
      </c>
      <c r="G33" s="165"/>
      <c r="H33" s="165"/>
      <c r="I33" s="165"/>
    </row>
    <row r="34" spans="1:9" ht="12" customHeight="1" outlineLevel="2">
      <c r="A34" s="231" t="s">
        <v>474</v>
      </c>
      <c r="B34" s="231"/>
      <c r="C34" s="231"/>
      <c r="D34" s="165"/>
      <c r="E34" s="165"/>
      <c r="F34" s="166">
        <v>43550</v>
      </c>
      <c r="G34" s="165"/>
      <c r="H34" s="165"/>
      <c r="I34" s="165"/>
    </row>
    <row r="35" spans="1:9" ht="12" customHeight="1" outlineLevel="2">
      <c r="A35" s="231" t="s">
        <v>426</v>
      </c>
      <c r="B35" s="231"/>
      <c r="C35" s="231"/>
      <c r="D35" s="165"/>
      <c r="E35" s="165"/>
      <c r="F35" s="166">
        <v>25918.06</v>
      </c>
      <c r="G35" s="165"/>
      <c r="H35" s="165"/>
      <c r="I35" s="165"/>
    </row>
    <row r="36" spans="1:9" ht="12" customHeight="1" outlineLevel="2">
      <c r="A36" s="231" t="s">
        <v>521</v>
      </c>
      <c r="B36" s="231"/>
      <c r="C36" s="231"/>
      <c r="D36" s="165"/>
      <c r="E36" s="165"/>
      <c r="F36" s="166">
        <v>3000</v>
      </c>
      <c r="G36" s="165"/>
      <c r="H36" s="165"/>
      <c r="I36" s="165"/>
    </row>
    <row r="37" spans="1:9" ht="12" customHeight="1" outlineLevel="2">
      <c r="A37" s="231" t="s">
        <v>477</v>
      </c>
      <c r="B37" s="231"/>
      <c r="C37" s="231"/>
      <c r="D37" s="165"/>
      <c r="E37" s="165"/>
      <c r="F37" s="166">
        <v>100482</v>
      </c>
      <c r="G37" s="165"/>
      <c r="H37" s="165"/>
      <c r="I37" s="165"/>
    </row>
    <row r="38" spans="1:9" ht="36" customHeight="1" outlineLevel="2">
      <c r="A38" s="231" t="s">
        <v>479</v>
      </c>
      <c r="B38" s="231"/>
      <c r="C38" s="231"/>
      <c r="D38" s="165"/>
      <c r="E38" s="165"/>
      <c r="F38" s="166">
        <v>16104.21</v>
      </c>
      <c r="G38" s="165"/>
      <c r="H38" s="165"/>
      <c r="I38" s="165"/>
    </row>
    <row r="39" spans="1:9" ht="12" customHeight="1" outlineLevel="2">
      <c r="A39" s="231" t="s">
        <v>522</v>
      </c>
      <c r="B39" s="231"/>
      <c r="C39" s="231"/>
      <c r="D39" s="165"/>
      <c r="E39" s="165"/>
      <c r="F39" s="166">
        <v>5300</v>
      </c>
      <c r="G39" s="165"/>
      <c r="H39" s="165"/>
      <c r="I39" s="165"/>
    </row>
    <row r="40" spans="1:9" ht="12" customHeight="1" outlineLevel="2">
      <c r="A40" s="231" t="s">
        <v>523</v>
      </c>
      <c r="B40" s="231"/>
      <c r="C40" s="231"/>
      <c r="D40" s="165"/>
      <c r="E40" s="165"/>
      <c r="F40" s="166">
        <v>128481</v>
      </c>
      <c r="G40" s="165"/>
      <c r="H40" s="165"/>
      <c r="I40" s="165"/>
    </row>
    <row r="41" spans="1:9" ht="36" customHeight="1" outlineLevel="2">
      <c r="A41" s="231" t="s">
        <v>483</v>
      </c>
      <c r="B41" s="231"/>
      <c r="C41" s="231"/>
      <c r="D41" s="165"/>
      <c r="E41" s="165"/>
      <c r="F41" s="166">
        <v>135000</v>
      </c>
      <c r="G41" s="165"/>
      <c r="H41" s="165"/>
      <c r="I41" s="165"/>
    </row>
    <row r="42" spans="1:9" ht="12" customHeight="1" outlineLevel="2">
      <c r="A42" s="231" t="s">
        <v>484</v>
      </c>
      <c r="B42" s="231"/>
      <c r="C42" s="231"/>
      <c r="D42" s="165"/>
      <c r="E42" s="165"/>
      <c r="F42" s="166">
        <v>579589.74</v>
      </c>
      <c r="G42" s="165"/>
      <c r="H42" s="165"/>
      <c r="I42" s="165"/>
    </row>
    <row r="43" spans="1:9" ht="12" customHeight="1" outlineLevel="2">
      <c r="A43" s="231" t="s">
        <v>485</v>
      </c>
      <c r="B43" s="231"/>
      <c r="C43" s="231"/>
      <c r="D43" s="165"/>
      <c r="E43" s="165"/>
      <c r="F43" s="166">
        <v>2313988.3</v>
      </c>
      <c r="G43" s="165"/>
      <c r="H43" s="165"/>
      <c r="I43" s="165"/>
    </row>
    <row r="44" spans="1:9" ht="12" customHeight="1" outlineLevel="2">
      <c r="A44" s="231" t="s">
        <v>486</v>
      </c>
      <c r="B44" s="231"/>
      <c r="C44" s="231"/>
      <c r="D44" s="165"/>
      <c r="E44" s="165"/>
      <c r="F44" s="166">
        <v>185300</v>
      </c>
      <c r="G44" s="165"/>
      <c r="H44" s="165"/>
      <c r="I44" s="165"/>
    </row>
    <row r="45" spans="1:9" ht="12" customHeight="1" outlineLevel="2">
      <c r="A45" s="231" t="s">
        <v>487</v>
      </c>
      <c r="B45" s="231"/>
      <c r="C45" s="231"/>
      <c r="D45" s="165"/>
      <c r="E45" s="165"/>
      <c r="F45" s="166">
        <v>8803.2</v>
      </c>
      <c r="G45" s="165"/>
      <c r="H45" s="165"/>
      <c r="I45" s="165"/>
    </row>
    <row r="46" spans="1:9" ht="24" customHeight="1" outlineLevel="2">
      <c r="A46" s="231" t="s">
        <v>524</v>
      </c>
      <c r="B46" s="231"/>
      <c r="C46" s="231"/>
      <c r="D46" s="165"/>
      <c r="E46" s="165"/>
      <c r="F46" s="168">
        <v>-275000</v>
      </c>
      <c r="G46" s="165"/>
      <c r="H46" s="165"/>
      <c r="I46" s="165"/>
    </row>
    <row r="47" spans="1:9" ht="12" customHeight="1" outlineLevel="2">
      <c r="A47" s="231" t="s">
        <v>492</v>
      </c>
      <c r="B47" s="231"/>
      <c r="C47" s="231"/>
      <c r="D47" s="165"/>
      <c r="E47" s="165"/>
      <c r="F47" s="166">
        <v>48099.99</v>
      </c>
      <c r="G47" s="165"/>
      <c r="H47" s="165"/>
      <c r="I47" s="165"/>
    </row>
    <row r="48" spans="1:9" ht="12" customHeight="1" outlineLevel="2">
      <c r="A48" s="231" t="s">
        <v>494</v>
      </c>
      <c r="B48" s="231"/>
      <c r="C48" s="231"/>
      <c r="D48" s="165"/>
      <c r="E48" s="165"/>
      <c r="F48" s="166">
        <v>72840</v>
      </c>
      <c r="G48" s="165"/>
      <c r="H48" s="165"/>
      <c r="I48" s="165"/>
    </row>
    <row r="49" spans="1:9" ht="12" customHeight="1" outlineLevel="2">
      <c r="A49" s="231" t="s">
        <v>495</v>
      </c>
      <c r="B49" s="231"/>
      <c r="C49" s="231"/>
      <c r="D49" s="165"/>
      <c r="E49" s="165"/>
      <c r="F49" s="166">
        <v>63674</v>
      </c>
      <c r="G49" s="165"/>
      <c r="H49" s="165"/>
      <c r="I49" s="165"/>
    </row>
    <row r="50" spans="1:9" ht="12" customHeight="1" outlineLevel="2">
      <c r="A50" s="231" t="s">
        <v>497</v>
      </c>
      <c r="B50" s="231"/>
      <c r="C50" s="231"/>
      <c r="D50" s="165"/>
      <c r="E50" s="165"/>
      <c r="F50" s="166">
        <v>40005</v>
      </c>
      <c r="G50" s="165"/>
      <c r="H50" s="165"/>
      <c r="I50" s="165"/>
    </row>
    <row r="51" spans="1:9" ht="12" customHeight="1" outlineLevel="2">
      <c r="A51" s="231" t="s">
        <v>525</v>
      </c>
      <c r="B51" s="231"/>
      <c r="C51" s="231"/>
      <c r="D51" s="165"/>
      <c r="E51" s="165"/>
      <c r="F51" s="166">
        <v>105000</v>
      </c>
      <c r="G51" s="165"/>
      <c r="H51" s="165"/>
      <c r="I51" s="165"/>
    </row>
    <row r="52" spans="1:9" ht="12" customHeight="1" outlineLevel="2">
      <c r="A52" s="231" t="s">
        <v>526</v>
      </c>
      <c r="B52" s="231"/>
      <c r="C52" s="231"/>
      <c r="D52" s="165"/>
      <c r="E52" s="165"/>
      <c r="F52" s="166">
        <v>5050.5</v>
      </c>
      <c r="G52" s="165"/>
      <c r="H52" s="165"/>
      <c r="I52" s="165"/>
    </row>
    <row r="53" spans="1:9" ht="12" customHeight="1" outlineLevel="2">
      <c r="A53" s="231" t="s">
        <v>527</v>
      </c>
      <c r="B53" s="231"/>
      <c r="C53" s="231"/>
      <c r="D53" s="165"/>
      <c r="E53" s="165"/>
      <c r="F53" s="166">
        <v>47367.5</v>
      </c>
      <c r="G53" s="165"/>
      <c r="H53" s="165"/>
      <c r="I53" s="165"/>
    </row>
    <row r="54" spans="1:9" ht="12" customHeight="1" outlineLevel="2">
      <c r="A54" s="231" t="s">
        <v>499</v>
      </c>
      <c r="B54" s="231"/>
      <c r="C54" s="231"/>
      <c r="D54" s="165"/>
      <c r="E54" s="165"/>
      <c r="F54" s="166">
        <v>66091.52</v>
      </c>
      <c r="G54" s="165"/>
      <c r="H54" s="165"/>
      <c r="I54" s="165"/>
    </row>
    <row r="55" spans="1:9" ht="24" customHeight="1" outlineLevel="2">
      <c r="A55" s="231" t="s">
        <v>500</v>
      </c>
      <c r="B55" s="231"/>
      <c r="C55" s="231"/>
      <c r="D55" s="165"/>
      <c r="E55" s="165"/>
      <c r="F55" s="166">
        <v>43105.22</v>
      </c>
      <c r="G55" s="165"/>
      <c r="H55" s="165"/>
      <c r="I55" s="165"/>
    </row>
    <row r="56" spans="1:9" ht="12" customHeight="1" outlineLevel="2">
      <c r="A56" s="231" t="s">
        <v>501</v>
      </c>
      <c r="B56" s="231"/>
      <c r="C56" s="231"/>
      <c r="D56" s="165"/>
      <c r="E56" s="165"/>
      <c r="F56" s="166">
        <v>49278.38</v>
      </c>
      <c r="G56" s="165"/>
      <c r="H56" s="165"/>
      <c r="I56" s="165"/>
    </row>
    <row r="57" spans="1:9" ht="24" customHeight="1" outlineLevel="2">
      <c r="A57" s="231" t="s">
        <v>528</v>
      </c>
      <c r="B57" s="231"/>
      <c r="C57" s="231"/>
      <c r="D57" s="165"/>
      <c r="E57" s="165"/>
      <c r="F57" s="166">
        <v>5058474.11</v>
      </c>
      <c r="G57" s="165"/>
      <c r="H57" s="165"/>
      <c r="I57" s="165"/>
    </row>
    <row r="58" spans="1:9" ht="12" customHeight="1" outlineLevel="2">
      <c r="A58" s="231" t="s">
        <v>529</v>
      </c>
      <c r="B58" s="231"/>
      <c r="C58" s="231"/>
      <c r="D58" s="165"/>
      <c r="E58" s="165"/>
      <c r="F58" s="166">
        <v>6776</v>
      </c>
      <c r="G58" s="165"/>
      <c r="H58" s="165"/>
      <c r="I58" s="165"/>
    </row>
    <row r="59" spans="1:9" ht="12" customHeight="1" outlineLevel="2">
      <c r="A59" s="231" t="s">
        <v>503</v>
      </c>
      <c r="B59" s="231"/>
      <c r="C59" s="231"/>
      <c r="D59" s="165"/>
      <c r="E59" s="165"/>
      <c r="F59" s="166">
        <v>72150</v>
      </c>
      <c r="G59" s="165"/>
      <c r="H59" s="165"/>
      <c r="I59" s="165"/>
    </row>
    <row r="60" ht="11.25" customHeight="1"/>
  </sheetData>
  <sheetProtection/>
  <mergeCells count="62">
    <mergeCell ref="A58:C58"/>
    <mergeCell ref="A59:C59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8:C8"/>
    <mergeCell ref="A9:C9"/>
    <mergeCell ref="A4:C4"/>
    <mergeCell ref="D4:D5"/>
    <mergeCell ref="E4:E5"/>
    <mergeCell ref="F4:F5"/>
    <mergeCell ref="G4:G5"/>
    <mergeCell ref="H4:H5"/>
    <mergeCell ref="I4:I5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Зайченко Нина Валерьевна</dc:creator>
  <cp:keywords/>
  <dc:description/>
  <cp:lastModifiedBy>Assel Kazbek</cp:lastModifiedBy>
  <cp:lastPrinted>2019-04-12T04:47:13Z</cp:lastPrinted>
  <dcterms:created xsi:type="dcterms:W3CDTF">2014-03-12T12:50:09Z</dcterms:created>
  <dcterms:modified xsi:type="dcterms:W3CDTF">2019-04-12T05:40:12Z</dcterms:modified>
  <cp:category/>
  <cp:version/>
  <cp:contentType/>
  <cp:contentStatus/>
</cp:coreProperties>
</file>