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Члены биржи\Члены_биржи\Банки\ALASH\2020\"/>
    </mc:Choice>
  </mc:AlternateContent>
  <xr:revisionPtr revIDLastSave="0" documentId="8_{16D93FBE-6F4E-4392-B67A-909DD62C528A}" xr6:coauthVersionLast="45" xr6:coauthVersionMax="45" xr10:uidLastSave="{00000000-0000-0000-0000-000000000000}"/>
  <bookViews>
    <workbookView xWindow="20370" yWindow="-120" windowWidth="20730" windowHeight="11310" xr2:uid="{00000000-000D-0000-FFFF-FFFF00000000}"/>
  </bookViews>
  <sheets>
    <sheet name="Ф1" sheetId="6" r:id="rId1"/>
    <sheet name="Ф2" sheetId="7" r:id="rId2"/>
    <sheet name="ф3" sheetId="4" r:id="rId3"/>
    <sheet name="ф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r">[1]иркутск!#REF!</definedName>
    <definedName name="__LEV2" localSheetId="2">#REF!</definedName>
    <definedName name="__LEV2">#REF!</definedName>
    <definedName name="__LEV3" localSheetId="2">#REF!</definedName>
    <definedName name="__LEV3">#REF!</definedName>
    <definedName name="__LEV4" localSheetId="2">#REF!</definedName>
    <definedName name="__LEV4">#REF!</definedName>
    <definedName name="__LEV5" localSheetId="2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 localSheetId="2">#REF!</definedName>
    <definedName name="_companies_list">#REF!</definedName>
    <definedName name="_company_name">[2]Содержание!$D$6</definedName>
    <definedName name="_Key1" hidden="1">#REF!</definedName>
    <definedName name="_LEV2" localSheetId="2">#REF!</definedName>
    <definedName name="_LEV2">#REF!</definedName>
    <definedName name="_LEV3" localSheetId="2">#REF!</definedName>
    <definedName name="_LEV3">#REF!</definedName>
    <definedName name="_LEV4" localSheetId="2">#REF!</definedName>
    <definedName name="_LEV4">#REF!</definedName>
    <definedName name="_LEV5" localSheetId="2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hidden="1">#REF!</definedName>
    <definedName name="_period">[4]Содержание!$D$4</definedName>
    <definedName name="_q_list" localSheetId="2">#REF!</definedName>
    <definedName name="_q_list">#REF!</definedName>
    <definedName name="_ref1">#REF!</definedName>
    <definedName name="_ref2">#REF!</definedName>
    <definedName name="_Sort" hidden="1">#REF!</definedName>
    <definedName name="_SP1" localSheetId="2">[5]FES!#REF!</definedName>
    <definedName name="_SP1">[5]FES!#REF!</definedName>
    <definedName name="_SP10" localSheetId="2">[5]FES!#REF!</definedName>
    <definedName name="_SP10">[5]FES!#REF!</definedName>
    <definedName name="_SP11" localSheetId="2">[5]FES!#REF!</definedName>
    <definedName name="_SP11">[5]FES!#REF!</definedName>
    <definedName name="_SP12" localSheetId="2">[5]FES!#REF!</definedName>
    <definedName name="_SP12">[5]FES!#REF!</definedName>
    <definedName name="_SP13" localSheetId="2">[5]FES!#REF!</definedName>
    <definedName name="_SP13">[5]FES!#REF!</definedName>
    <definedName name="_SP14" localSheetId="2">[5]FES!#REF!</definedName>
    <definedName name="_SP14">[5]FES!#REF!</definedName>
    <definedName name="_SP15" localSheetId="2">[5]FES!#REF!</definedName>
    <definedName name="_SP15">[5]FES!#REF!</definedName>
    <definedName name="_SP16" localSheetId="2">[5]FES!#REF!</definedName>
    <definedName name="_SP16">[5]FES!#REF!</definedName>
    <definedName name="_SP17" localSheetId="2">[5]FES!#REF!</definedName>
    <definedName name="_SP17">[5]FES!#REF!</definedName>
    <definedName name="_SP18" localSheetId="2">[5]FES!#REF!</definedName>
    <definedName name="_SP18">[5]FES!#REF!</definedName>
    <definedName name="_SP19" localSheetId="2">[5]FES!#REF!</definedName>
    <definedName name="_SP19">[5]FES!#REF!</definedName>
    <definedName name="_SP2" localSheetId="2">[5]FES!#REF!</definedName>
    <definedName name="_SP2">[5]FES!#REF!</definedName>
    <definedName name="_SP20" localSheetId="2">[5]FES!#REF!</definedName>
    <definedName name="_SP20">[5]FES!#REF!</definedName>
    <definedName name="_SP3" localSheetId="2">[5]FES!#REF!</definedName>
    <definedName name="_SP3">[5]FES!#REF!</definedName>
    <definedName name="_SP4" localSheetId="2">[5]FES!#REF!</definedName>
    <definedName name="_SP4">[5]FES!#REF!</definedName>
    <definedName name="_SP5" localSheetId="2">[5]FES!#REF!</definedName>
    <definedName name="_SP5">[5]FES!#REF!</definedName>
    <definedName name="_SP7" localSheetId="2">[5]FES!#REF!</definedName>
    <definedName name="_SP7">[5]FES!#REF!</definedName>
    <definedName name="_SP8" localSheetId="2">[5]FES!#REF!</definedName>
    <definedName name="_SP8">[5]FES!#REF!</definedName>
    <definedName name="_SP9" localSheetId="2">[5]FES!#REF!</definedName>
    <definedName name="_SP9">[5]FES!#REF!</definedName>
    <definedName name="_USD1">'[6]ORE AJE'!$D$1</definedName>
    <definedName name="_USD2">'[6]ORE AJE'!$D$2</definedName>
    <definedName name="_y_list" localSheetId="2">#REF!</definedName>
    <definedName name="_y_list">#REF!</definedName>
    <definedName name="_year">[4]Содержание!$D$6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 localSheetId="2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 localSheetId="2">[9]Pip.Summ.!#REF!</definedName>
    <definedName name="amd1_Pip._Supply">[9]Pip.Summ.!#REF!</definedName>
    <definedName name="amd1_Pip_Fabric" localSheetId="2">[9]Pip.Summ.!#REF!</definedName>
    <definedName name="amd1_Pip_Fabric">[9]Pip.Summ.!#REF!</definedName>
    <definedName name="amd2_pip._supply" localSheetId="2">[10]Pip.Summ.!#REF!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sel" localSheetId="2">#REF!</definedName>
    <definedName name="assel">#REF!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B" localSheetId="2">'[11]д.7.001'!#REF!</definedName>
    <definedName name="B">'[11]д.7.001'!#REF!</definedName>
    <definedName name="BalanceSheet_29" localSheetId="2">#REF!</definedName>
    <definedName name="BalanceSheet_29">#REF!</definedName>
    <definedName name="BalanceSheet_3" localSheetId="2">#REF!</definedName>
    <definedName name="BalanceSheet_3">#REF!</definedName>
    <definedName name="BANK_CASH">#REF!</definedName>
    <definedName name="BazName">#REF!</definedName>
    <definedName name="BD1_Pip_Fabric" localSheetId="2">[9]Pip.Summ.!#REF!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 localSheetId="2">#REF!</definedName>
    <definedName name="BQ">#REF!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Jac" localSheetId="2">#REF!</definedName>
    <definedName name="CalJac">#REF!</definedName>
    <definedName name="caljac2" localSheetId="2">#REF!</definedName>
    <definedName name="caljac2">#REF!</definedName>
    <definedName name="Calpurnia_jacket" localSheetId="2">#REF!</definedName>
    <definedName name="Calpurnia_jacket">#REF!</definedName>
    <definedName name="Caption">#REF!</definedName>
    <definedName name="CASHFLOW">#REF!</definedName>
    <definedName name="CashFlows_29" localSheetId="2">#REF!</definedName>
    <definedName name="CashFlows_29">#REF!</definedName>
    <definedName name="CashFlows_3" localSheetId="2">#REF!</definedName>
    <definedName name="CashFlows_3">#REF!</definedName>
    <definedName name="CashFlows_5" localSheetId="2">#REF!</definedName>
    <definedName name="CashFlows_5">#REF!</definedName>
    <definedName name="cba" localSheetId="2">#REF!</definedName>
    <definedName name="cba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co">#REF!</definedName>
    <definedName name="ccp">#REF!</definedName>
    <definedName name="cd" localSheetId="2">#REF!</definedName>
    <definedName name="cd">#REF!</definedName>
    <definedName name="cda" localSheetId="2">#REF!</definedName>
    <definedName name="cda">#REF!</definedName>
    <definedName name="CF_AccruedExpenses" localSheetId="2">#REF!</definedName>
    <definedName name="CF_AccruedExpenses">#REF!</definedName>
    <definedName name="CF_Cash" localSheetId="2">#REF!</definedName>
    <definedName name="CF_Cash">#REF!</definedName>
    <definedName name="CF_CurrentLTDebit" localSheetId="2">#REF!</definedName>
    <definedName name="CF_CurrentLTDebit">#REF!</definedName>
    <definedName name="CF_DeferredTax" localSheetId="2">#REF!</definedName>
    <definedName name="CF_DeferredTax">#REF!</definedName>
    <definedName name="CF_Dividends" localSheetId="2">#REF!</definedName>
    <definedName name="CF_Dividends">#REF!</definedName>
    <definedName name="CF_Intangibles" localSheetId="2">#REF!</definedName>
    <definedName name="CF_Intangibles">#REF!</definedName>
    <definedName name="CF_Inventories" localSheetId="2">#REF!</definedName>
    <definedName name="CF_Inventories">#REF!</definedName>
    <definedName name="CF_Investments" localSheetId="2">#REF!</definedName>
    <definedName name="CF_Investments">#REF!</definedName>
    <definedName name="CF_LTDebt" localSheetId="2">#REF!</definedName>
    <definedName name="CF_LTDebt">#REF!</definedName>
    <definedName name="CF_NetIncome" localSheetId="2">#REF!</definedName>
    <definedName name="CF_NetIncome">#REF!</definedName>
    <definedName name="CF_Payables" localSheetId="2">#REF!</definedName>
    <definedName name="CF_Payables">#REF!</definedName>
    <definedName name="CF_PrepaidExpenses" localSheetId="2">#REF!</definedName>
    <definedName name="CF_PrepaidExpenses">#REF!</definedName>
    <definedName name="CF_Property" localSheetId="2">#REF!</definedName>
    <definedName name="CF_Property">#REF!</definedName>
    <definedName name="CF_Receivables" localSheetId="2">#REF!</definedName>
    <definedName name="CF_Receivables">#REF!</definedName>
    <definedName name="CF_Shares" localSheetId="2">#REF!</definedName>
    <definedName name="CF_Shares">#REF!</definedName>
    <definedName name="CF_Taxation" localSheetId="2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 localSheetId="2">#REF!</definedName>
    <definedName name="ChangesEquity_4">#REF!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#REF!</definedName>
    <definedName name="cis">#REF!</definedName>
    <definedName name="ClaraNord_deck" localSheetId="2">#REF!</definedName>
    <definedName name="ClaraNord_deck">#REF!</definedName>
    <definedName name="ClaraNord_paliTG" localSheetId="2">#REF!</definedName>
    <definedName name="ClaraNord_paliTG">#REF!</definedName>
    <definedName name="ClDate">[14]Info!$G$6</definedName>
    <definedName name="comit_esec" localSheetId="2">#REF!</definedName>
    <definedName name="comit_esec">#REF!</definedName>
    <definedName name="ComNumb">#REF!</definedName>
    <definedName name="COMP" localSheetId="2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>#REF!</definedName>
    <definedName name="csnab" localSheetId="2">#REF!</definedName>
    <definedName name="csnab">#REF!</definedName>
    <definedName name="ct" localSheetId="2">#REF!</definedName>
    <definedName name="ct">#REF!</definedName>
    <definedName name="cv" localSheetId="2">#REF!</definedName>
    <definedName name="cv">#REF!</definedName>
    <definedName name="cvo" localSheetId="2">#REF!</definedName>
    <definedName name="cvo">#REF!</definedName>
    <definedName name="czhs" localSheetId="2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 localSheetId="2">#REF!</definedName>
    <definedName name="debprin">#REF!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 localSheetId="2">#REF!</definedName>
    <definedName name="ee">#REF!</definedName>
    <definedName name="EF" localSheetId="2">#REF!</definedName>
    <definedName name="EF">#REF!</definedName>
    <definedName name="EFA" localSheetId="2">#REF!</definedName>
    <definedName name="EFA">#REF!</definedName>
    <definedName name="ES" localSheetId="2">#REF!</definedName>
    <definedName name="ES">#REF!</definedName>
    <definedName name="ESA" localSheetId="2">#REF!</definedName>
    <definedName name="ESA">#REF!</definedName>
    <definedName name="ESTRAZIONE" localSheetId="2">#REF!</definedName>
    <definedName name="ESTRAZIONE">#REF!</definedName>
    <definedName name="eur">#REF!</definedName>
    <definedName name="EUR_end">'[18]X-rates'!$D$3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xplain">[19]BS!#REF!</definedName>
    <definedName name="fg">#N/A</definedName>
    <definedName name="Fine_Codes" localSheetId="2">#REF!</definedName>
    <definedName name="Fine_Codes">#REF!</definedName>
    <definedName name="fine_Summ" localSheetId="2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Cell">#REF!</definedName>
    <definedName name="hozu" localSheetId="2">#REF!</definedName>
    <definedName name="hozu">#REF!</definedName>
    <definedName name="IMIL" localSheetId="2">#REF!</definedName>
    <definedName name="IMIL">#REF!</definedName>
    <definedName name="IncomeStatement_29" localSheetId="2">#REF!</definedName>
    <definedName name="IncomeStatement_29">#REF!</definedName>
    <definedName name="IncomeStatement_3" localSheetId="2">#REF!</definedName>
    <definedName name="IncomeStatement_3">#REF!</definedName>
    <definedName name="IncomeStatement_4" localSheetId="2">#REF!</definedName>
    <definedName name="IncomeStatement_4">#REF!</definedName>
    <definedName name="IND" localSheetId="2">#REF!</definedName>
    <definedName name="IND">#REF!</definedName>
    <definedName name="IND_min" localSheetId="2">#REF!</definedName>
    <definedName name="IND_min">#REF!</definedName>
    <definedName name="IND_sup" localSheetId="2">#REF!</definedName>
    <definedName name="IND_sup">#REF!</definedName>
    <definedName name="IngCalpurnia" localSheetId="2">#REF!</definedName>
    <definedName name="IngCalpurnia">#REF!</definedName>
    <definedName name="IngClaraNord" localSheetId="2">#REF!</definedName>
    <definedName name="IngClaraNord">#REF!</definedName>
    <definedName name="Inshelp">#REF!</definedName>
    <definedName name="INVESTMENTS">#REF!</definedName>
    <definedName name="invoice" localSheetId="2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 localSheetId="2">#REF!</definedName>
    <definedName name="KZT_av">#REF!</definedName>
    <definedName name="KZT_beg" localSheetId="2">#REF!</definedName>
    <definedName name="KZT_beg">#REF!</definedName>
    <definedName name="KZT_end" localSheetId="2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 localSheetId="2">#REF!</definedName>
    <definedName name="LISTA">#REF!</definedName>
    <definedName name="LOANS_ADVANCES">#REF!</definedName>
    <definedName name="lvnc" localSheetId="2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 localSheetId="2">#REF!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es">#REF!</definedName>
    <definedName name="mes_name">[17]form!$Q$8</definedName>
    <definedName name="mm">[17]form!$Q$6</definedName>
    <definedName name="MM_MARK" localSheetId="2">#REF!</definedName>
    <definedName name="MM_MARK">#REF!</definedName>
    <definedName name="NAV" localSheetId="2">#REF!</definedName>
    <definedName name="NAV">#REF!</definedName>
    <definedName name="NAV_min" localSheetId="2">#REF!</definedName>
    <definedName name="NAV_min">#REF!</definedName>
    <definedName name="NAV_sup" localSheetId="2">#REF!</definedName>
    <definedName name="NAV_sup">#REF!</definedName>
    <definedName name="net" localSheetId="2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 localSheetId="2">#REF!</definedName>
    <definedName name="pc">#REF!</definedName>
    <definedName name="po" localSheetId="2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 localSheetId="2">'[27]Approvvigionamenti (6)'!#REF!</definedName>
    <definedName name="ProcCalpurnia_jacket">'[27]Approvvigionamenti (6)'!#REF!</definedName>
    <definedName name="ProcClaraNord_deck" localSheetId="2">'[27]Approvvigionamenti (6)'!#REF!</definedName>
    <definedName name="ProcClaraNord_deck">'[27]Approvvigionamenti (6)'!#REF!</definedName>
    <definedName name="pz" localSheetId="2">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 localSheetId="2">[9]Pip.Summ.!#REF!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 localSheetId="2">[33]Лист1!#REF!</definedName>
    <definedName name="REPORTER">[33]Лист1!#REF!</definedName>
    <definedName name="RES" localSheetId="2">#REF!</definedName>
    <definedName name="RES">#REF!</definedName>
    <definedName name="RESERVES">#REF!</definedName>
    <definedName name="RESP" localSheetId="2">#REF!</definedName>
    <definedName name="RESP">#REF!</definedName>
    <definedName name="RID" localSheetId="2">#REF!</definedName>
    <definedName name="RID">#REF!</definedName>
    <definedName name="rng" localSheetId="2">#REF!</definedName>
    <definedName name="rng">#REF!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ptHeader">#REF!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 localSheetId="2">#REF!</definedName>
    <definedName name="RUT">#REF!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 localSheetId="2">'[34]X-rates'!#REF!</definedName>
    <definedName name="StoE_e">'[34]X-rates'!#REF!</definedName>
    <definedName name="synthese" localSheetId="2">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 localSheetId="2">[35]Capex!#REF!</definedName>
    <definedName name="Tariff">[35]Capex!#REF!</definedName>
    <definedName name="TextRefCopy1" localSheetId="2">'[36]Cash Flow - Indirect Method_new'!#REF!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 localSheetId="2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 localSheetId="2">#REF!</definedName>
    <definedName name="TextRefCopy160">#REF!</definedName>
    <definedName name="TextRefCopy161" localSheetId="2">#REF!</definedName>
    <definedName name="TextRefCopy161">#REF!</definedName>
    <definedName name="TextRefCopy162" localSheetId="2">#REF!</definedName>
    <definedName name="TextRefCopy162">#REF!</definedName>
    <definedName name="TextRefCopy163" localSheetId="2">#REF!</definedName>
    <definedName name="TextRefCopy163">#REF!</definedName>
    <definedName name="TextRefCopy164" localSheetId="2">#REF!</definedName>
    <definedName name="TextRefCopy164">#REF!</definedName>
    <definedName name="TextRefCopy165" localSheetId="2">#REF!</definedName>
    <definedName name="TextRefCopy165">#REF!</definedName>
    <definedName name="TextRefCopy166">#REF!</definedName>
    <definedName name="TextRefCopy167" localSheetId="2">#REF!</definedName>
    <definedName name="TextRefCopy167">#REF!</definedName>
    <definedName name="TextRefCopy168">#REF!</definedName>
    <definedName name="TextRefCopy169" localSheetId="2">#REF!</definedName>
    <definedName name="TextRefCopy169">#REF!</definedName>
    <definedName name="TextRefCopy17">#REF!</definedName>
    <definedName name="TextRefCopy170">#REF!</definedName>
    <definedName name="TextRefCopy171" localSheetId="2">#REF!</definedName>
    <definedName name="TextRefCopy171">#REF!</definedName>
    <definedName name="TextRefCopy173" localSheetId="2">#REF!</definedName>
    <definedName name="TextRefCopy173">#REF!</definedName>
    <definedName name="TextRefCopy174" localSheetId="2">#REF!</definedName>
    <definedName name="TextRefCopy174">#REF!</definedName>
    <definedName name="TextRefCopy175" localSheetId="2">#REF!</definedName>
    <definedName name="TextRefCopy175">#REF!</definedName>
    <definedName name="TextRefCopy176">'[37]Accrued interest - PBC'!#REF!</definedName>
    <definedName name="TextRefCopy177" localSheetId="2">#REF!</definedName>
    <definedName name="TextRefCopy177">#REF!</definedName>
    <definedName name="TextRefCopy178" localSheetId="2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 localSheetId="2">#REF!</definedName>
    <definedName name="TextRefCopy180">#REF!</definedName>
    <definedName name="TextRefCopy181" localSheetId="2">#REF!</definedName>
    <definedName name="TextRefCopy181">#REF!</definedName>
    <definedName name="TextRefCopy182">#REF!</definedName>
    <definedName name="TextRefCopy183" localSheetId="2">#REF!</definedName>
    <definedName name="TextRefCopy183">#REF!</definedName>
    <definedName name="TextRefCopy185">#REF!</definedName>
    <definedName name="TextRefCopy186" localSheetId="2">#REF!</definedName>
    <definedName name="TextRefCopy186">#REF!</definedName>
    <definedName name="TextRefCopy186fv" localSheetId="2">#REF!</definedName>
    <definedName name="TextRefCopy186fv">#REF!</definedName>
    <definedName name="TextRefCopy187">#REF!</definedName>
    <definedName name="TextRefCopy188" localSheetId="2">#REF!</definedName>
    <definedName name="TextRefCopy188">#REF!</definedName>
    <definedName name="TextRefCopy189">#REF!</definedName>
    <definedName name="TextRefCopy19">#REF!</definedName>
    <definedName name="TextRefCopy190" localSheetId="2">#REF!</definedName>
    <definedName name="TextRefCopy190">#REF!</definedName>
    <definedName name="TextRefCopy191">#REF!</definedName>
    <definedName name="TextRefCopy192" localSheetId="2">#REF!</definedName>
    <definedName name="TextRefCopy192">#REF!</definedName>
    <definedName name="TextRefCopy193" localSheetId="2">#REF!</definedName>
    <definedName name="TextRefCopy193">#REF!</definedName>
    <definedName name="TextRefCopy194">#REF!</definedName>
    <definedName name="TextRefCopy195" localSheetId="2">#REF!</definedName>
    <definedName name="TextRefCopy195">#REF!</definedName>
    <definedName name="TextRefCopy197">#REF!</definedName>
    <definedName name="TextRefCopy198" localSheetId="2">#REF!</definedName>
    <definedName name="TextRefCopy198">#REF!</definedName>
    <definedName name="TextRefCopy199">#REF!</definedName>
    <definedName name="TextRefCopy2" localSheetId="2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 localSheetId="2">'[43]Собственный капитал'!#REF!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 localSheetId="2">'[43]Собственный капитал'!#REF!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 localSheetId="2">[49]Movements!#REF!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 localSheetId="2">#REF!</definedName>
    <definedName name="Tirante_fino_a_2">#REF!</definedName>
    <definedName name="Tirante_oltre_2" localSheetId="2">#REF!</definedName>
    <definedName name="Tirante_oltre_2">#REF!</definedName>
    <definedName name="TITLE" localSheetId="2">#REF!</definedName>
    <definedName name="TITLE">#REF!</definedName>
    <definedName name="TMP_перекрестный">#REF!</definedName>
    <definedName name="Total_Pip_Fabr" localSheetId="2">#REF!</definedName>
    <definedName name="Total_Pip_Fabr">#REF!</definedName>
    <definedName name="Total_Pip_Supply" localSheetId="2">#REF!</definedName>
    <definedName name="Total_Pip_Supply">#REF!</definedName>
    <definedName name="tt">#REF!</definedName>
    <definedName name="ttr">#REF!</definedName>
    <definedName name="usd" localSheetId="2">'[34]X-rates'!#REF!</definedName>
    <definedName name="usd">'[34]X-rates'!#REF!</definedName>
    <definedName name="usd_end" localSheetId="2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 localSheetId="2">'[34]X-rates'!#REF!</definedName>
    <definedName name="USDend">'[34]X-rates'!#REF!</definedName>
    <definedName name="Valv_big" localSheetId="2">#REF!</definedName>
    <definedName name="Valv_big">#REF!</definedName>
    <definedName name="Valv_small" localSheetId="2">#REF!</definedName>
    <definedName name="Valv_small">#REF!</definedName>
    <definedName name="VAT" localSheetId="2">[35]Capex!#REF!</definedName>
    <definedName name="VAT">[35]Capex!#REF!</definedName>
    <definedName name="VIS" localSheetId="2">#REF!</definedName>
    <definedName name="VIS">#REF!</definedName>
    <definedName name="W" localSheetId="2">[9]Pip.Summ.!#REF!</definedName>
    <definedName name="W">[9]Pip.Summ.!#REF!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 localSheetId="2">[9]Pip.Summ.!#REF!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hidden="1">#REF!</definedName>
    <definedName name="zheldor" localSheetId="2">#REF!</definedName>
    <definedName name="zheldor">#REF!</definedName>
    <definedName name="zheldorizdat" localSheetId="2">#REF!</definedName>
    <definedName name="zheldorizdat">#REF!</definedName>
    <definedName name="а1" localSheetId="2">[51]ЯНВАРЬ!#REF!</definedName>
    <definedName name="а1">[51]ЯНВАРЬ!#REF!</definedName>
    <definedName name="А2" localSheetId="2">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 localSheetId="2">#REF!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 localSheetId="2">#REF!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 localSheetId="2">[55]ОТиТБ!#REF!</definedName>
    <definedName name="Бюджет__по__подразд__2003__года_Лист1_Таблица">[55]ОТиТБ!#REF!</definedName>
    <definedName name="в" localSheetId="2">#REF!</definedName>
    <definedName name="в">#REF!</definedName>
    <definedName name="в23ё">#N/A</definedName>
    <definedName name="В32" localSheetId="2">#REF!</definedName>
    <definedName name="В32">#REF!</definedName>
    <definedName name="ВалютаБаланса" localSheetId="2">#REF!</definedName>
    <definedName name="ВалютаБаланса">#REF!</definedName>
    <definedName name="вб" localSheetId="2">[56]Пр2!#REF!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>#REF!,#REF!,#REF!,#REF!,#REF!,#REF!,#REF!,#REF!</definedName>
    <definedName name="год">[2]Содержание!$D$5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 localSheetId="2">#REF!</definedName>
    <definedName name="дмтс">#REF!</definedName>
    <definedName name="Добыча">'[61]Добыча нефти4'!$F$11:$Q$12</definedName>
    <definedName name="Доз5" localSheetId="2">#REF!</definedName>
    <definedName name="Доз5">#REF!</definedName>
    <definedName name="доз6" localSheetId="2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>#REF!,#REF!,#REF!,#REF!,#REF!,#REF!,#REF!,#REF!,#REF!,#REF!,#REF!</definedName>
    <definedName name="И" localSheetId="2">'[11]д.7.001'!#REF!</definedName>
    <definedName name="И">'[11]д.7.001'!#REF!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 localSheetId="2">#REF!</definedName>
    <definedName name="кпвал">#REF!</definedName>
    <definedName name="кплицо" localSheetId="2">#REF!</definedName>
    <definedName name="кплицо">#REF!</definedName>
    <definedName name="кпод" localSheetId="2">#REF!</definedName>
    <definedName name="кпод">#REF!</definedName>
    <definedName name="кпф" localSheetId="2">#REF!</definedName>
    <definedName name="кпф">#REF!</definedName>
    <definedName name="кред_Запрос">#REF!</definedName>
    <definedName name="кредиты_Запрос">#REF!</definedName>
    <definedName name="_xlnm.Criteria" localSheetId="2">#REF!</definedName>
    <definedName name="_xlnm.Criteria">#REF!</definedName>
    <definedName name="куеп">#N/A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 localSheetId="2">#REF!</definedName>
    <definedName name="лист1">#REF!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 localSheetId="2">[56]Пр2!#REF!</definedName>
    <definedName name="мбр">[56]Пр2!#REF!</definedName>
    <definedName name="ммм" localSheetId="2">#REF!</definedName>
    <definedName name="ммм">#REF!</definedName>
    <definedName name="МРП" localSheetId="2">#REF!</definedName>
    <definedName name="МРП">#REF!</definedName>
    <definedName name="мым">#N/A</definedName>
    <definedName name="наташа">#N/A</definedName>
    <definedName name="начало">#REF!</definedName>
    <definedName name="нгекнекн" localSheetId="2">#REF!,#REF!,#REF!,#REF!</definedName>
    <definedName name="нгекнекн">#REF!,#REF!,#REF!,#REF!</definedName>
    <definedName name="невневнев" localSheetId="2">#REF!</definedName>
    <definedName name="невневнев">#REF!</definedName>
    <definedName name="Неработающие_кредиты">#REF!</definedName>
    <definedName name="нешнлш">#N/A</definedName>
    <definedName name="_xlnm.Print_Area" localSheetId="0">Ф1!$A$1:$C$47</definedName>
    <definedName name="_xlnm.Print_Area" localSheetId="1">Ф2!$A$1:$D$39</definedName>
    <definedName name="_xlnm.Print_Area" localSheetId="2">ф3!$A$1:$D$58</definedName>
    <definedName name="_xlnm.Print_Area" localSheetId="3">ф4!$A$1:$G$32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hidden="1">{#N/A,#N/A,TRUE,"Лист1";#N/A,#N/A,TRUE,"Лист2";#N/A,#N/A,TRUE,"Лист3"}</definedName>
    <definedName name="п" localSheetId="2">#REF!</definedName>
    <definedName name="п">#REF!</definedName>
    <definedName name="первый" localSheetId="2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hidden="1">{#N/A,#N/A,TRUE,"Лист1";#N/A,#N/A,TRUE,"Лист2";#N/A,#N/A,TRUE,"Лист3"}</definedName>
    <definedName name="Прив" localSheetId="2">#REF!</definedName>
    <definedName name="Прив">#REF!</definedName>
    <definedName name="Прог" localSheetId="2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 localSheetId="2">#REF!</definedName>
    <definedName name="пррррр">#REF!</definedName>
    <definedName name="прррррр" localSheetId="2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 localSheetId="2">#REF!</definedName>
    <definedName name="см">#REF!</definedName>
    <definedName name="Солнце" localSheetId="2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 localSheetId="2">#REF!</definedName>
    <definedName name="сум">#REF!</definedName>
    <definedName name="сяры" localSheetId="2">#REF!</definedName>
    <definedName name="сяры">#REF!</definedName>
    <definedName name="текар" hidden="1">{#N/A,#N/A,TRUE,"Лист1";#N/A,#N/A,TRUE,"Лист2";#N/A,#N/A,TRUE,"Лист3"}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етий" localSheetId="2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2">#REF!</definedName>
    <definedName name="ф">#REF!</definedName>
    <definedName name="ф4">#N/A</definedName>
    <definedName name="ф77">#REF!</definedName>
    <definedName name="форма6" localSheetId="2">#REF!</definedName>
    <definedName name="форма6">#REF!</definedName>
    <definedName name="х00.043">'[70]#'!$B$32</definedName>
    <definedName name="х02.85">'[71]#'!$B$209</definedName>
    <definedName name="хшзхзш" localSheetId="2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'[61]поставка сравн13'!$A$1:$Q$30</definedName>
    <definedName name="ээ" localSheetId="2">#REF!</definedName>
    <definedName name="ээ">#REF!</definedName>
    <definedName name="юю" localSheetId="2">#REF!</definedName>
    <definedName name="юю">#REF!</definedName>
    <definedName name="явп" localSheetId="2">#REF!</definedName>
    <definedName name="яв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4" l="1"/>
  <c r="C51" i="4"/>
  <c r="B8" i="7" l="1"/>
  <c r="F26" i="5" l="1"/>
  <c r="E26" i="5"/>
  <c r="B26" i="5"/>
  <c r="G26" i="5" s="1"/>
  <c r="C26" i="5"/>
  <c r="D26" i="5"/>
  <c r="G25" i="5"/>
  <c r="G27" i="5" l="1"/>
  <c r="D28" i="5"/>
  <c r="C28" i="5"/>
  <c r="B28" i="5"/>
  <c r="F28" i="5"/>
  <c r="E28" i="5" l="1"/>
  <c r="G28" i="5"/>
</calcChain>
</file>

<file path=xl/sharedStrings.xml><?xml version="1.0" encoding="utf-8"?>
<sst xmlns="http://schemas.openxmlformats.org/spreadsheetml/2006/main" count="172" uniqueCount="128">
  <si>
    <t>31 декабря 2019 г.</t>
  </si>
  <si>
    <t xml:space="preserve">(в тысячах тенге) </t>
  </si>
  <si>
    <t xml:space="preserve">неаудировано
</t>
  </si>
  <si>
    <t>Активы</t>
  </si>
  <si>
    <t>Денежные средства и их эквиваленты</t>
  </si>
  <si>
    <t>Средства в банках и прочих финансовых институтах</t>
  </si>
  <si>
    <t>Активы, оцениваемые по справедливой стоимости через прибыли или убытки</t>
  </si>
  <si>
    <t>Инвестиционные ценные бумаги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</si>
  <si>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</si>
  <si>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</si>
  <si>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</si>
  <si>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</si>
  <si>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</si>
  <si>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</si>
  <si>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</si>
  <si>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</si>
  <si>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</si>
  <si>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Обязательства, оцениваемые по справедливой стоимости через прибыли или убытки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</si>
  <si>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</si>
  <si>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</si>
  <si>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</si>
  <si>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</si>
  <si>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</si>
  <si>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</si>
  <si>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</si>
  <si>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</si>
  <si>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</si>
  <si>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(Накопленный убыток)</t>
  </si>
  <si>
    <t>Итого капитал</t>
  </si>
  <si>
    <t>Итого капитал и обязательства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</si>
  <si>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</si>
  <si>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</si>
  <si>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</si>
  <si>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Есмуканова А.К.</t>
  </si>
  <si>
    <t>Заместитель Председателя Правления</t>
  </si>
  <si>
    <t xml:space="preserve">неаудировано 
</t>
  </si>
  <si>
    <t>Процентная выручка, рассчитанная с использованием эффективной процентной ставки</t>
  </si>
  <si>
    <t>Процентные расходы</t>
  </si>
  <si>
    <t>Чистые процентные доходы</t>
  </si>
  <si>
    <t>Расходы по кредитным убыткам</t>
  </si>
  <si>
    <t>Чистые процентные доходы после расходов по кредитным убыткам</t>
  </si>
  <si>
    <t>Комиссионные доходы</t>
  </si>
  <si>
    <t>Комиссионные расходы</t>
  </si>
  <si>
    <t>Чистые доходы по операциям с иностранной валютой</t>
  </si>
  <si>
    <t xml:space="preserve">Чистые расходы по операциям с  финансовыми инструментами, оцениваемыми по справедливой стоимости, изменения которой отражаются  в составе прибыли или убытка </t>
  </si>
  <si>
    <t>Чистые расходы/доходы по операциям с инвестиционными ценными бумагами, оцениваемыми через прочий совокупный доход</t>
  </si>
  <si>
    <t>Чистый доход от реструктуризации кредитов клиентам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</si>
  <si>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</si>
  <si>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</si>
  <si>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</si>
  <si>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 xml:space="preserve">Чистые убытки от модификации кредитов клиентам, оцениваемых по амортизированной стоимости, не приводящей к прекращению признания </t>
  </si>
  <si>
    <t>Прочие расходы от обесценения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</si>
  <si>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</si>
  <si>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</si>
  <si>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</si>
  <si>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</si>
  <si>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</si>
  <si>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</si>
  <si>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</t>
  </si>
  <si>
    <t xml:space="preserve">аудировано </t>
  </si>
  <si>
    <t>(в тыс. тенге)</t>
  </si>
  <si>
    <t>неаудированные 
данные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</si>
  <si>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</si>
  <si>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</si>
  <si>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</si>
  <si>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</si>
  <si>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</si>
  <si>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Полученные доходы за вычетом расходов по операциям с иностранной валютой</t>
  </si>
  <si>
    <t>Реализованные расходы за вычетом доходов по операциям с финансовыми инструментами, оцениваемыми по справедливой стоимости, изменения которых отражаются в составе прибыли или убытка</t>
  </si>
  <si>
    <t>Реализованные расходы за вычетом доходов по операциям с инвестиционными ценными бумагами, оцениваемыми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</si>
  <si>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</si>
  <si>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</si>
  <si>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</si>
  <si>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 в операционных активах</t>
  </si>
  <si>
    <t>Чистое (уменьшение) в операционных обязательствах</t>
  </si>
  <si>
    <t>Кредиторская задолженность по договорам РЕПО</t>
  </si>
  <si>
    <t>Чистые денежные потоки от операционной деятельности до уплаты корпоративного подоходного налога</t>
  </si>
  <si>
    <t>Корпоративный подоходный налог уплаченный</t>
  </si>
  <si>
    <t xml:space="preserve">Чистое расходование денежных средств в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</si>
  <si>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</si>
  <si>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</si>
  <si>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Приобретение инвестиционных ценных бумаг, оцениваемых через прочий совокупный доход</t>
  </si>
  <si>
    <t>Поступления от продажи основных средств</t>
  </si>
  <si>
    <t>Поступления от продажи и погашения инвестиционных ценных бумаг, имеющихся в наличии для продажи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</si>
  <si>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</si>
  <si>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</si>
  <si>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</si>
  <si>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Выпущенные в обращение долговые ценные бумаги</t>
  </si>
  <si>
    <t>Субординированный займ</t>
  </si>
  <si>
    <t>Чистое поступление денежных средств  от финансовой деятельности</t>
  </si>
  <si>
    <t>Влияние изменений обменного курса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</si>
  <si>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</si>
  <si>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</si>
  <si>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</si>
  <si>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 тысячах тенге</t>
  </si>
  <si>
    <t>Резервный фонд</t>
  </si>
  <si>
    <t>Резерв переоценки основных средств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</si>
  <si>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</si>
  <si>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Накопленный убыток</t>
  </si>
  <si>
    <t>Итого</t>
  </si>
  <si>
    <t>Остаток на 01 января 2019 года (неаудированные данные)</t>
  </si>
  <si>
    <t>Прибыль за год</t>
  </si>
  <si>
    <t>Прочий совокупный доход за год</t>
  </si>
  <si>
    <t>Чистое изменение справедливой стоимости инвестиционных ценных бумаг, оцениваемых через прочий совокупный доход</t>
  </si>
  <si>
    <t>Резервы (провизии) на покрытие убытков по ценным бумагам, учитываемым по справедливой стоимости через прочий совокупный доход</t>
  </si>
  <si>
    <t>Изменения предусмотренные договором денежных потоков в связи с модификацией</t>
  </si>
  <si>
    <t>Переоценка земли и зданий</t>
  </si>
  <si>
    <t>Итого совокупный доход за период</t>
  </si>
  <si>
    <t>Остаток на 01 января 2020 года (аудировано)</t>
  </si>
  <si>
    <t>Остаток на 30 июня 2020 года (неаудированные данные)</t>
  </si>
  <si>
    <t>Остаток на 30 июня 2019 года (неаудированные данные)</t>
  </si>
  <si>
    <t>30 июня 2019 г.</t>
  </si>
  <si>
    <t>30 июня 2020 г.</t>
  </si>
  <si>
    <t xml:space="preserve"> 30 июня 2020 г.</t>
  </si>
  <si>
    <t>Инвестиции в дочерние организации</t>
  </si>
  <si>
    <t>Толепбергенова Б.К.</t>
  </si>
  <si>
    <t>Главный бухгалтер</t>
  </si>
  <si>
    <t>30 июня 2019г.</t>
  </si>
  <si>
    <t>Убыток от первоначального признания финансовых активов</t>
  </si>
  <si>
    <t>Чистые убытки) в результате прекращения признания финансовых активов, оцениваемых по амортизированной стоимости</t>
  </si>
  <si>
    <t>Приобретение дочерней компании</t>
  </si>
  <si>
    <t>Влияение возможных кредитных убытков на денежные средства и их эквиваленты</t>
  </si>
  <si>
    <t>Погашение долговых ценных бумаг</t>
  </si>
  <si>
    <t>Прочие движения</t>
  </si>
  <si>
    <t>Промежуточный  сокращенный консолидированный отчет о финансовом положении по состоянию на 30 июня 2020 года</t>
  </si>
  <si>
    <t>Промежуточный сокращенный консолидированный отчет о совокупном доходе за период, закончившийся 30 июня 2020 года</t>
  </si>
  <si>
    <t>Промежуточный сокращенный консолидированный отчет о движении денежных средств за период, закончившийся 30 июня 2020 года</t>
  </si>
  <si>
    <t>Промежуточный сокращенный консолидированный отчет об изменениях в капитале за период, закончившийся 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</si>
</sst>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_(* #,##0_);_(* \(#,##0\);_(* &quot;-&quot;??_);_(@_)"/>
    <numFmt numFmtId="168" formatCode="_-* #,##0_р_._-;\-* #,##0_р_._-;_-* &quot;-&quot;??_р_._-;_-@_-"/>
    <numFmt numFmtId="169" formatCode="_-* #.##0.00\ _₽_-;\-* #.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0" borderId="0" xfId="1" applyFont="1"/>
    <xf numFmtId="0" fontId="7" fillId="0" borderId="0" xfId="1" applyFont="1"/>
    <xf numFmtId="0" fontId="7" fillId="2" borderId="0" xfId="1" applyFont="1" applyFill="1" applyAlignment="1">
      <alignment vertical="top"/>
    </xf>
    <xf numFmtId="0" fontId="6" fillId="2" borderId="0" xfId="1" applyFont="1" applyFill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2" borderId="0" xfId="1" applyFont="1" applyFill="1" applyBorder="1" applyAlignment="1">
      <alignment vertical="top"/>
    </xf>
    <xf numFmtId="166" fontId="6" fillId="2" borderId="0" xfId="3" applyNumberFormat="1" applyFont="1" applyFill="1" applyBorder="1" applyAlignment="1">
      <alignment horizontal="right" vertical="top"/>
    </xf>
    <xf numFmtId="0" fontId="8" fillId="2" borderId="0" xfId="2" applyFont="1" applyFill="1" applyBorder="1" applyAlignment="1">
      <alignment vertical="center" wrapText="1"/>
    </xf>
    <xf numFmtId="166" fontId="6" fillId="2" borderId="0" xfId="3" applyNumberFormat="1" applyFont="1" applyFill="1" applyBorder="1" applyAlignment="1">
      <alignment horizontal="right" vertical="top" wrapText="1"/>
    </xf>
    <xf numFmtId="0" fontId="9" fillId="2" borderId="0" xfId="2" applyFont="1" applyFill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10" fillId="2" borderId="0" xfId="2" applyFont="1" applyFill="1" applyAlignment="1">
      <alignment vertical="top" wrapText="1"/>
    </xf>
    <xf numFmtId="167" fontId="10" fillId="2" borderId="0" xfId="3" applyNumberFormat="1" applyFont="1" applyFill="1" applyBorder="1" applyAlignment="1"/>
    <xf numFmtId="167" fontId="10" fillId="2" borderId="0" xfId="3" applyNumberFormat="1" applyFont="1" applyFill="1" applyBorder="1" applyAlignment="1">
      <alignment horizontal="right"/>
    </xf>
    <xf numFmtId="167" fontId="12" fillId="0" borderId="0" xfId="4" applyNumberFormat="1" applyFont="1" applyFill="1" applyBorder="1" applyAlignment="1">
      <alignment horizontal="left" vertical="top"/>
    </xf>
    <xf numFmtId="167" fontId="10" fillId="2" borderId="1" xfId="3" applyNumberFormat="1" applyFont="1" applyFill="1" applyBorder="1" applyAlignment="1"/>
    <xf numFmtId="0" fontId="9" fillId="2" borderId="0" xfId="2" applyFont="1" applyFill="1" applyBorder="1" applyAlignment="1">
      <alignment vertical="top" wrapText="1"/>
    </xf>
    <xf numFmtId="167" fontId="6" fillId="2" borderId="2" xfId="1" applyNumberFormat="1" applyFont="1" applyFill="1" applyBorder="1" applyAlignment="1"/>
    <xf numFmtId="0" fontId="8" fillId="2" borderId="0" xfId="2" applyFont="1" applyFill="1" applyBorder="1" applyAlignment="1">
      <alignment vertical="top" wrapText="1"/>
    </xf>
    <xf numFmtId="0" fontId="7" fillId="2" borderId="0" xfId="1" applyFont="1" applyFill="1" applyBorder="1" applyAlignment="1"/>
    <xf numFmtId="0" fontId="10" fillId="2" borderId="0" xfId="2" applyFont="1" applyFill="1" applyBorder="1" applyAlignment="1">
      <alignment vertical="top" wrapText="1"/>
    </xf>
    <xf numFmtId="167" fontId="5" fillId="2" borderId="0" xfId="6" applyNumberFormat="1" applyFont="1" applyFill="1" applyAlignment="1">
      <alignment horizontal="right"/>
    </xf>
    <xf numFmtId="0" fontId="5" fillId="0" borderId="0" xfId="2" applyFont="1" applyAlignment="1">
      <alignment vertical="top" wrapText="1"/>
    </xf>
    <xf numFmtId="167" fontId="10" fillId="2" borderId="0" xfId="7" applyNumberFormat="1" applyFont="1" applyFill="1" applyBorder="1" applyAlignment="1"/>
    <xf numFmtId="167" fontId="10" fillId="2" borderId="1" xfId="7" applyNumberFormat="1" applyFont="1" applyFill="1" applyBorder="1" applyAlignment="1"/>
    <xf numFmtId="0" fontId="6" fillId="0" borderId="0" xfId="1" applyFont="1" applyAlignment="1">
      <alignment vertical="top"/>
    </xf>
    <xf numFmtId="167" fontId="6" fillId="2" borderId="0" xfId="1" applyNumberFormat="1" applyFont="1" applyFill="1" applyBorder="1" applyAlignment="1"/>
    <xf numFmtId="0" fontId="13" fillId="2" borderId="0" xfId="2" applyFont="1" applyFill="1" applyBorder="1" applyAlignment="1">
      <alignment wrapText="1"/>
    </xf>
    <xf numFmtId="0" fontId="2" fillId="2" borderId="0" xfId="1" applyFont="1" applyFill="1" applyBorder="1"/>
    <xf numFmtId="0" fontId="7" fillId="2" borderId="0" xfId="2" applyFont="1" applyFill="1" applyBorder="1" applyAlignment="1">
      <alignment wrapText="1"/>
    </xf>
    <xf numFmtId="168" fontId="7" fillId="2" borderId="0" xfId="8" applyNumberFormat="1" applyFont="1" applyFill="1" applyBorder="1"/>
    <xf numFmtId="0" fontId="14" fillId="2" borderId="0" xfId="2" applyFont="1" applyFill="1" applyBorder="1" applyAlignment="1">
      <alignment wrapText="1"/>
    </xf>
    <xf numFmtId="0" fontId="7" fillId="2" borderId="0" xfId="1" applyFont="1" applyFill="1" applyBorder="1"/>
    <xf numFmtId="0" fontId="5" fillId="2" borderId="0" xfId="2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justify" wrapText="1"/>
    </xf>
    <xf numFmtId="0" fontId="9" fillId="2" borderId="0" xfId="9" applyFont="1" applyFill="1" applyBorder="1"/>
    <xf numFmtId="0" fontId="10" fillId="0" borderId="0" xfId="1" applyFont="1" applyBorder="1"/>
    <xf numFmtId="0" fontId="16" fillId="2" borderId="0" xfId="1" applyFont="1" applyFill="1" applyAlignment="1">
      <alignment vertical="top" wrapText="1"/>
    </xf>
    <xf numFmtId="0" fontId="16" fillId="2" borderId="0" xfId="1" applyFont="1" applyFill="1" applyAlignment="1">
      <alignment vertical="top"/>
    </xf>
    <xf numFmtId="0" fontId="9" fillId="2" borderId="0" xfId="1" applyFont="1" applyFill="1" applyBorder="1" applyAlignment="1">
      <alignment wrapText="1"/>
    </xf>
    <xf numFmtId="0" fontId="9" fillId="2" borderId="0" xfId="1" applyFont="1" applyFill="1" applyBorder="1" applyAlignment="1"/>
    <xf numFmtId="0" fontId="9" fillId="0" borderId="0" xfId="1" applyFont="1" applyBorder="1"/>
    <xf numFmtId="0" fontId="9" fillId="2" borderId="0" xfId="1" applyFont="1" applyFill="1" applyBorder="1" applyAlignment="1">
      <alignment horizontal="justify" wrapText="1"/>
    </xf>
    <xf numFmtId="0" fontId="9" fillId="2" borderId="0" xfId="1" applyFont="1" applyFill="1" applyBorder="1"/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Fill="1"/>
    <xf numFmtId="0" fontId="17" fillId="2" borderId="0" xfId="2" applyFont="1" applyFill="1" applyAlignment="1">
      <alignment wrapText="1"/>
    </xf>
    <xf numFmtId="0" fontId="17" fillId="2" borderId="0" xfId="2" applyFont="1" applyFill="1"/>
    <xf numFmtId="0" fontId="17" fillId="2" borderId="0" xfId="10" applyFont="1" applyFill="1"/>
    <xf numFmtId="0" fontId="17" fillId="0" borderId="0" xfId="10" applyFont="1"/>
    <xf numFmtId="0" fontId="10" fillId="2" borderId="0" xfId="10" applyFont="1" applyFill="1" applyAlignment="1">
      <alignment vertical="top"/>
    </xf>
    <xf numFmtId="0" fontId="10" fillId="0" borderId="0" xfId="10" applyFont="1" applyAlignment="1">
      <alignment vertical="top"/>
    </xf>
    <xf numFmtId="166" fontId="6" fillId="2" borderId="0" xfId="3" applyNumberFormat="1" applyFont="1" applyFill="1" applyAlignment="1">
      <alignment horizontal="right" vertical="top"/>
    </xf>
    <xf numFmtId="167" fontId="10" fillId="2" borderId="0" xfId="11" applyNumberFormat="1" applyFont="1" applyFill="1" applyAlignment="1">
      <alignment vertical="top"/>
    </xf>
    <xf numFmtId="167" fontId="9" fillId="2" borderId="0" xfId="11" applyNumberFormat="1" applyFont="1" applyFill="1" applyAlignment="1">
      <alignment vertical="top"/>
    </xf>
    <xf numFmtId="168" fontId="10" fillId="2" borderId="0" xfId="3" applyNumberFormat="1" applyFont="1" applyFill="1" applyAlignment="1">
      <alignment vertical="top"/>
    </xf>
    <xf numFmtId="168" fontId="9" fillId="2" borderId="0" xfId="3" applyNumberFormat="1" applyFont="1" applyFill="1" applyAlignment="1">
      <alignment vertical="top"/>
    </xf>
    <xf numFmtId="0" fontId="9" fillId="2" borderId="0" xfId="10" applyFont="1" applyFill="1" applyAlignment="1">
      <alignment vertical="top"/>
    </xf>
    <xf numFmtId="0" fontId="9" fillId="0" borderId="0" xfId="10" applyFont="1" applyAlignment="1">
      <alignment vertical="top"/>
    </xf>
    <xf numFmtId="168" fontId="3" fillId="2" borderId="0" xfId="0" applyNumberFormat="1" applyFont="1" applyFill="1"/>
    <xf numFmtId="0" fontId="10" fillId="2" borderId="0" xfId="2" applyFont="1" applyFill="1" applyAlignment="1"/>
    <xf numFmtId="0" fontId="10" fillId="2" borderId="0" xfId="10" applyFont="1" applyFill="1" applyAlignment="1"/>
    <xf numFmtId="0" fontId="10" fillId="0" borderId="0" xfId="2" applyFont="1" applyAlignment="1"/>
    <xf numFmtId="0" fontId="10" fillId="2" borderId="0" xfId="2" applyFont="1" applyFill="1" applyBorder="1"/>
    <xf numFmtId="0" fontId="10" fillId="2" borderId="0" xfId="10" applyFont="1" applyFill="1" applyBorder="1"/>
    <xf numFmtId="0" fontId="10" fillId="0" borderId="0" xfId="2" applyFont="1" applyBorder="1"/>
    <xf numFmtId="0" fontId="17" fillId="0" borderId="0" xfId="2" applyFont="1"/>
    <xf numFmtId="0" fontId="16" fillId="2" borderId="0" xfId="1" applyFont="1" applyFill="1" applyBorder="1" applyAlignment="1"/>
    <xf numFmtId="0" fontId="10" fillId="2" borderId="0" xfId="1" applyFont="1" applyFill="1" applyBorder="1"/>
    <xf numFmtId="49" fontId="20" fillId="2" borderId="0" xfId="2" applyNumberFormat="1" applyFont="1" applyFill="1" applyBorder="1" applyAlignment="1">
      <alignment vertical="top" wrapText="1"/>
    </xf>
    <xf numFmtId="14" fontId="21" fillId="0" borderId="0" xfId="2" applyNumberFormat="1" applyFont="1" applyAlignment="1">
      <alignment wrapText="1"/>
    </xf>
    <xf numFmtId="168" fontId="21" fillId="0" borderId="0" xfId="3" applyNumberFormat="1" applyFont="1" applyFill="1"/>
    <xf numFmtId="168" fontId="21" fillId="2" borderId="0" xfId="3" applyNumberFormat="1" applyFont="1" applyFill="1"/>
    <xf numFmtId="0" fontId="21" fillId="2" borderId="0" xfId="10" applyFont="1" applyFill="1"/>
    <xf numFmtId="0" fontId="21" fillId="0" borderId="0" xfId="10" applyFont="1"/>
    <xf numFmtId="168" fontId="21" fillId="0" borderId="0" xfId="2" applyNumberFormat="1" applyFont="1" applyFill="1"/>
    <xf numFmtId="168" fontId="21" fillId="2" borderId="0" xfId="2" applyNumberFormat="1" applyFont="1" applyFill="1"/>
    <xf numFmtId="0" fontId="21" fillId="0" borderId="0" xfId="2" applyFont="1" applyAlignment="1">
      <alignment wrapText="1"/>
    </xf>
    <xf numFmtId="0" fontId="21" fillId="0" borderId="0" xfId="10" applyFont="1" applyFill="1"/>
    <xf numFmtId="0" fontId="21" fillId="2" borderId="0" xfId="2" applyFont="1" applyFill="1"/>
    <xf numFmtId="0" fontId="21" fillId="0" borderId="0" xfId="2" applyFont="1"/>
    <xf numFmtId="0" fontId="17" fillId="0" borderId="0" xfId="2" applyFont="1" applyAlignment="1">
      <alignment wrapText="1"/>
    </xf>
    <xf numFmtId="0" fontId="17" fillId="0" borderId="0" xfId="2" applyFont="1" applyFill="1"/>
    <xf numFmtId="0" fontId="9" fillId="2" borderId="0" xfId="12" applyFont="1" applyFill="1" applyBorder="1" applyAlignment="1">
      <alignment vertical="top"/>
    </xf>
    <xf numFmtId="0" fontId="9" fillId="2" borderId="0" xfId="12" applyFont="1" applyFill="1" applyBorder="1" applyAlignment="1">
      <alignment vertical="top" wrapText="1"/>
    </xf>
    <xf numFmtId="0" fontId="10" fillId="2" borderId="0" xfId="13" applyFont="1" applyFill="1" applyBorder="1" applyAlignment="1">
      <alignment vertical="top"/>
    </xf>
    <xf numFmtId="0" fontId="8" fillId="2" borderId="0" xfId="12" applyFont="1" applyFill="1" applyBorder="1" applyAlignment="1">
      <alignment horizontal="left" vertical="top"/>
    </xf>
    <xf numFmtId="0" fontId="16" fillId="2" borderId="0" xfId="13" applyFont="1" applyFill="1" applyBorder="1" applyAlignment="1">
      <alignment vertical="top" wrapText="1"/>
    </xf>
    <xf numFmtId="0" fontId="5" fillId="2" borderId="0" xfId="13" applyFont="1" applyFill="1" applyBorder="1" applyAlignment="1">
      <alignment vertical="top" wrapText="1"/>
    </xf>
    <xf numFmtId="167" fontId="5" fillId="2" borderId="0" xfId="6" applyNumberFormat="1" applyFont="1" applyFill="1" applyBorder="1" applyAlignment="1"/>
    <xf numFmtId="167" fontId="5" fillId="2" borderId="0" xfId="14" applyNumberFormat="1" applyFont="1" applyFill="1" applyBorder="1" applyAlignment="1">
      <alignment vertical="top"/>
    </xf>
    <xf numFmtId="0" fontId="5" fillId="2" borderId="0" xfId="13" applyFont="1" applyFill="1" applyBorder="1" applyAlignment="1">
      <alignment vertical="top"/>
    </xf>
    <xf numFmtId="167" fontId="5" fillId="2" borderId="0" xfId="14" applyNumberFormat="1" applyFont="1" applyFill="1" applyBorder="1" applyAlignment="1">
      <alignment horizontal="center"/>
    </xf>
    <xf numFmtId="167" fontId="5" fillId="2" borderId="1" xfId="6" applyNumberFormat="1" applyFont="1" applyFill="1" applyBorder="1" applyAlignment="1"/>
    <xf numFmtId="167" fontId="5" fillId="0" borderId="1" xfId="14" applyNumberFormat="1" applyFont="1" applyFill="1" applyBorder="1" applyAlignment="1">
      <alignment vertical="top"/>
    </xf>
    <xf numFmtId="167" fontId="16" fillId="2" borderId="0" xfId="6" applyNumberFormat="1" applyFont="1" applyFill="1" applyBorder="1" applyAlignment="1"/>
    <xf numFmtId="0" fontId="19" fillId="2" borderId="0" xfId="13" applyFont="1" applyFill="1" applyBorder="1" applyAlignment="1">
      <alignment vertical="top" wrapText="1"/>
    </xf>
    <xf numFmtId="167" fontId="16" fillId="2" borderId="2" xfId="6" applyNumberFormat="1" applyFont="1" applyFill="1" applyBorder="1" applyAlignment="1"/>
    <xf numFmtId="167" fontId="5" fillId="2" borderId="0" xfId="6" applyNumberFormat="1" applyFont="1" applyFill="1" applyBorder="1" applyAlignment="1">
      <alignment horizontal="center" vertical="center"/>
    </xf>
    <xf numFmtId="167" fontId="5" fillId="0" borderId="0" xfId="14" applyNumberFormat="1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vertical="top" wrapText="1"/>
    </xf>
    <xf numFmtId="0" fontId="5" fillId="0" borderId="1" xfId="13" applyFont="1" applyBorder="1" applyAlignment="1">
      <alignment vertical="top" wrapText="1"/>
    </xf>
    <xf numFmtId="167" fontId="16" fillId="2" borderId="3" xfId="6" applyNumberFormat="1" applyFont="1" applyFill="1" applyBorder="1" applyAlignment="1"/>
    <xf numFmtId="167" fontId="5" fillId="2" borderId="1" xfId="15" applyNumberFormat="1" applyFont="1" applyFill="1" applyBorder="1" applyAlignment="1">
      <alignment horizontal="center"/>
    </xf>
    <xf numFmtId="166" fontId="5" fillId="2" borderId="0" xfId="6" applyNumberFormat="1" applyFont="1" applyFill="1" applyBorder="1" applyAlignment="1">
      <alignment vertical="top"/>
    </xf>
    <xf numFmtId="0" fontId="10" fillId="2" borderId="0" xfId="1" applyFont="1" applyFill="1" applyBorder="1" applyAlignment="1">
      <alignment horizontal="justify" vertical="top"/>
    </xf>
    <xf numFmtId="166" fontId="9" fillId="2" borderId="0" xfId="6" applyNumberFormat="1" applyFont="1" applyFill="1" applyBorder="1" applyAlignment="1">
      <alignment vertical="top"/>
    </xf>
    <xf numFmtId="0" fontId="10" fillId="2" borderId="0" xfId="1" applyFont="1" applyFill="1" applyBorder="1" applyAlignment="1">
      <alignment vertical="top"/>
    </xf>
    <xf numFmtId="166" fontId="15" fillId="2" borderId="0" xfId="6" applyNumberFormat="1" applyFont="1" applyFill="1" applyAlignment="1">
      <alignment vertical="top"/>
    </xf>
    <xf numFmtId="0" fontId="15" fillId="2" borderId="0" xfId="10" applyFont="1" applyFill="1" applyAlignment="1">
      <alignment vertical="top"/>
    </xf>
    <xf numFmtId="166" fontId="10" fillId="2" borderId="0" xfId="6" applyNumberFormat="1" applyFont="1" applyFill="1" applyBorder="1" applyAlignment="1">
      <alignment vertical="top"/>
    </xf>
    <xf numFmtId="0" fontId="10" fillId="2" borderId="0" xfId="9" applyFont="1" applyFill="1" applyBorder="1" applyAlignment="1">
      <alignment vertical="top"/>
    </xf>
    <xf numFmtId="0" fontId="9" fillId="2" borderId="0" xfId="9" applyFont="1" applyFill="1" applyBorder="1" applyAlignment="1">
      <alignment horizontal="left" vertical="top"/>
    </xf>
    <xf numFmtId="166" fontId="9" fillId="2" borderId="0" xfId="6" applyNumberFormat="1" applyFont="1" applyFill="1" applyBorder="1" applyAlignment="1">
      <alignment horizontal="left" vertical="top"/>
    </xf>
    <xf numFmtId="0" fontId="16" fillId="2" borderId="0" xfId="9" applyFont="1" applyFill="1" applyAlignment="1"/>
    <xf numFmtId="166" fontId="9" fillId="2" borderId="0" xfId="6" applyNumberFormat="1" applyFont="1" applyFill="1" applyAlignment="1">
      <alignment vertical="top"/>
    </xf>
    <xf numFmtId="0" fontId="10" fillId="2" borderId="0" xfId="9" applyFont="1" applyFill="1" applyAlignment="1">
      <alignment vertical="top"/>
    </xf>
    <xf numFmtId="0" fontId="19" fillId="2" borderId="0" xfId="2" applyFont="1" applyFill="1" applyAlignment="1">
      <alignment horizontal="left" vertical="center" wrapText="1"/>
    </xf>
    <xf numFmtId="166" fontId="16" fillId="2" borderId="1" xfId="16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top" wrapText="1"/>
    </xf>
    <xf numFmtId="0" fontId="16" fillId="2" borderId="0" xfId="9" applyFont="1" applyFill="1" applyAlignment="1" applyProtection="1">
      <alignment wrapText="1"/>
      <protection locked="0"/>
    </xf>
    <xf numFmtId="167" fontId="16" fillId="2" borderId="2" xfId="16" applyNumberFormat="1" applyFont="1" applyFill="1" applyBorder="1"/>
    <xf numFmtId="0" fontId="5" fillId="2" borderId="0" xfId="9" applyFont="1" applyFill="1" applyAlignment="1" applyProtection="1">
      <alignment wrapText="1"/>
      <protection locked="0"/>
    </xf>
    <xf numFmtId="167" fontId="16" fillId="2" borderId="0" xfId="16" applyNumberFormat="1" applyFont="1" applyFill="1"/>
    <xf numFmtId="167" fontId="5" fillId="2" borderId="0" xfId="16" applyNumberFormat="1" applyFont="1" applyFill="1"/>
    <xf numFmtId="0" fontId="16" fillId="2" borderId="0" xfId="9" applyFont="1" applyFill="1" applyProtection="1">
      <protection locked="0"/>
    </xf>
    <xf numFmtId="0" fontId="9" fillId="2" borderId="0" xfId="9" applyFont="1" applyFill="1" applyBorder="1" applyAlignment="1">
      <alignment vertical="top"/>
    </xf>
    <xf numFmtId="0" fontId="5" fillId="2" borderId="0" xfId="9" applyFont="1" applyFill="1" applyProtection="1">
      <protection locked="0"/>
    </xf>
    <xf numFmtId="167" fontId="16" fillId="2" borderId="1" xfId="16" applyNumberFormat="1" applyFont="1" applyFill="1" applyBorder="1"/>
    <xf numFmtId="167" fontId="5" fillId="2" borderId="1" xfId="16" applyNumberFormat="1" applyFont="1" applyFill="1" applyBorder="1"/>
    <xf numFmtId="0" fontId="16" fillId="2" borderId="0" xfId="9" applyFont="1" applyFill="1" applyBorder="1" applyAlignment="1" applyProtection="1">
      <alignment wrapText="1"/>
      <protection locked="0"/>
    </xf>
    <xf numFmtId="167" fontId="16" fillId="2" borderId="0" xfId="6" applyNumberFormat="1" applyFont="1" applyFill="1" applyAlignment="1"/>
    <xf numFmtId="167" fontId="10" fillId="2" borderId="0" xfId="9" applyNumberFormat="1" applyFont="1" applyFill="1" applyBorder="1" applyAlignment="1">
      <alignment vertical="top"/>
    </xf>
    <xf numFmtId="0" fontId="16" fillId="2" borderId="0" xfId="2" applyFont="1" applyFill="1" applyBorder="1" applyAlignment="1">
      <alignment vertical="top" wrapText="1"/>
    </xf>
    <xf numFmtId="0" fontId="23" fillId="2" borderId="0" xfId="1" applyFont="1" applyFill="1" applyBorder="1" applyAlignment="1">
      <alignment horizontal="right" vertical="top"/>
    </xf>
    <xf numFmtId="0" fontId="5" fillId="2" borderId="0" xfId="10" applyFont="1" applyFill="1" applyBorder="1" applyAlignment="1">
      <alignment vertical="top"/>
    </xf>
    <xf numFmtId="0" fontId="19" fillId="2" borderId="0" xfId="2" applyFont="1" applyFill="1" applyBorder="1" applyAlignment="1">
      <alignment vertical="center" wrapText="1"/>
    </xf>
    <xf numFmtId="167" fontId="5" fillId="2" borderId="0" xfId="11" applyNumberFormat="1" applyFont="1" applyFill="1" applyBorder="1" applyAlignment="1"/>
    <xf numFmtId="0" fontId="5" fillId="2" borderId="0" xfId="2" applyFont="1" applyFill="1" applyBorder="1" applyAlignment="1">
      <alignment vertical="top"/>
    </xf>
    <xf numFmtId="0" fontId="16" fillId="2" borderId="0" xfId="2" applyFont="1" applyFill="1" applyBorder="1" applyAlignment="1">
      <alignment vertical="top"/>
    </xf>
    <xf numFmtId="167" fontId="16" fillId="2" borderId="0" xfId="11" applyNumberFormat="1" applyFont="1" applyFill="1" applyBorder="1" applyAlignment="1"/>
    <xf numFmtId="167" fontId="5" fillId="2" borderId="0" xfId="11" applyNumberFormat="1" applyFont="1" applyFill="1" applyBorder="1" applyAlignment="1">
      <alignment vertical="center"/>
    </xf>
    <xf numFmtId="167" fontId="5" fillId="2" borderId="0" xfId="11" applyNumberFormat="1" applyFont="1" applyFill="1" applyBorder="1" applyAlignment="1">
      <alignment horizontal="right"/>
    </xf>
    <xf numFmtId="167" fontId="5" fillId="2" borderId="1" xfId="11" applyNumberFormat="1" applyFont="1" applyFill="1" applyBorder="1" applyAlignment="1"/>
    <xf numFmtId="167" fontId="16" fillId="2" borderId="3" xfId="11" applyNumberFormat="1" applyFont="1" applyFill="1" applyBorder="1" applyAlignment="1"/>
    <xf numFmtId="167" fontId="16" fillId="2" borderId="2" xfId="11" applyNumberFormat="1" applyFont="1" applyFill="1" applyBorder="1" applyAlignment="1"/>
    <xf numFmtId="0" fontId="16" fillId="2" borderId="0" xfId="2" applyFont="1" applyFill="1" applyAlignment="1">
      <alignment wrapText="1"/>
    </xf>
    <xf numFmtId="167" fontId="5" fillId="2" borderId="0" xfId="11" applyNumberFormat="1" applyFont="1" applyFill="1" applyAlignment="1"/>
    <xf numFmtId="0" fontId="5" fillId="2" borderId="0" xfId="2" applyFont="1" applyFill="1" applyBorder="1" applyAlignment="1"/>
    <xf numFmtId="0" fontId="15" fillId="2" borderId="0" xfId="2" applyFont="1" applyFill="1"/>
    <xf numFmtId="166" fontId="5" fillId="2" borderId="0" xfId="6" applyNumberFormat="1" applyFont="1" applyFill="1" applyBorder="1" applyAlignment="1">
      <alignment horizontal="center"/>
    </xf>
    <xf numFmtId="167" fontId="5" fillId="2" borderId="1" xfId="14" applyNumberFormat="1" applyFont="1" applyFill="1" applyBorder="1" applyAlignment="1">
      <alignment vertical="top"/>
    </xf>
    <xf numFmtId="0" fontId="10" fillId="2" borderId="0" xfId="12" applyFont="1" applyFill="1" applyBorder="1" applyAlignment="1">
      <alignment vertical="top"/>
    </xf>
    <xf numFmtId="166" fontId="9" fillId="2" borderId="0" xfId="3" applyNumberFormat="1" applyFont="1" applyFill="1" applyAlignment="1">
      <alignment horizontal="right" vertical="top"/>
    </xf>
    <xf numFmtId="166" fontId="9" fillId="2" borderId="1" xfId="3" applyNumberFormat="1" applyFont="1" applyFill="1" applyBorder="1" applyAlignment="1">
      <alignment horizontal="right" vertical="top" wrapText="1"/>
    </xf>
    <xf numFmtId="167" fontId="10" fillId="2" borderId="0" xfId="12" applyNumberFormat="1" applyFont="1" applyFill="1" applyBorder="1" applyAlignment="1">
      <alignment vertical="top"/>
    </xf>
    <xf numFmtId="0" fontId="10" fillId="2" borderId="0" xfId="12" applyFont="1" applyFill="1" applyBorder="1" applyAlignment="1">
      <alignment vertical="center"/>
    </xf>
    <xf numFmtId="0" fontId="5" fillId="2" borderId="0" xfId="12" applyFont="1" applyFill="1" applyBorder="1" applyAlignment="1">
      <alignment vertical="top"/>
    </xf>
    <xf numFmtId="0" fontId="10" fillId="2" borderId="0" xfId="12" applyFont="1" applyFill="1" applyBorder="1" applyAlignment="1">
      <alignment horizontal="right"/>
    </xf>
    <xf numFmtId="3" fontId="10" fillId="2" borderId="0" xfId="12" applyNumberFormat="1" applyFont="1" applyFill="1" applyBorder="1" applyAlignment="1">
      <alignment vertical="top"/>
    </xf>
    <xf numFmtId="0" fontId="24" fillId="2" borderId="0" xfId="9" applyFont="1" applyFill="1" applyAlignment="1" applyProtection="1">
      <alignment wrapText="1"/>
      <protection locked="0"/>
    </xf>
    <xf numFmtId="0" fontId="6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23" fillId="2" borderId="0" xfId="1" applyFont="1" applyFill="1" applyAlignment="1">
      <alignment horizontal="left" vertical="top" wrapText="1"/>
    </xf>
    <xf numFmtId="0" fontId="9" fillId="2" borderId="0" xfId="12" applyFont="1" applyFill="1" applyBorder="1" applyAlignment="1">
      <alignment horizontal="left" vertical="top" wrapText="1"/>
    </xf>
    <xf numFmtId="0" fontId="9" fillId="2" borderId="0" xfId="9" applyFont="1" applyFill="1" applyBorder="1" applyAlignment="1">
      <alignment horizontal="left" vertical="top"/>
    </xf>
  </cellXfs>
  <cellStyles count="19">
    <cellStyle name="Обычный" xfId="0" builtinId="0"/>
    <cellStyle name="Обычный 2" xfId="10" xr:uid="{00000000-0005-0000-0000-000001000000}"/>
    <cellStyle name="Обычный 2 3 2" xfId="12" xr:uid="{00000000-0005-0000-0000-000002000000}"/>
    <cellStyle name="Обычный 21" xfId="1" xr:uid="{00000000-0005-0000-0000-000003000000}"/>
    <cellStyle name="Обычный 21 2" xfId="5" xr:uid="{00000000-0005-0000-0000-000004000000}"/>
    <cellStyle name="Обычный 3" xfId="9" xr:uid="{00000000-0005-0000-0000-000005000000}"/>
    <cellStyle name="Обычный 4" xfId="15" xr:uid="{00000000-0005-0000-0000-000006000000}"/>
    <cellStyle name="Обычный 4 4" xfId="18" xr:uid="{00000000-0005-0000-0000-000007000000}"/>
    <cellStyle name="Обычный_Alfa Bank_ FS_2008_rus_1" xfId="2" xr:uid="{00000000-0005-0000-0000-000008000000}"/>
    <cellStyle name="Стиль 1" xfId="13" xr:uid="{00000000-0005-0000-0000-000009000000}"/>
    <cellStyle name="Финансовый 2 3" xfId="6" xr:uid="{00000000-0005-0000-0000-00000A000000}"/>
    <cellStyle name="Финансовый 2 4" xfId="3" xr:uid="{00000000-0005-0000-0000-00000B000000}"/>
    <cellStyle name="Финансовый 2 4 2" xfId="7" xr:uid="{00000000-0005-0000-0000-00000C000000}"/>
    <cellStyle name="Финансовый 2 9" xfId="16" xr:uid="{00000000-0005-0000-0000-00000D000000}"/>
    <cellStyle name="Финансовый 20" xfId="8" xr:uid="{00000000-0005-0000-0000-00000E000000}"/>
    <cellStyle name="Финансовый 3" xfId="4" xr:uid="{00000000-0005-0000-0000-00000F000000}"/>
    <cellStyle name="Финансовый 3 2" xfId="14" xr:uid="{00000000-0005-0000-0000-000010000000}"/>
    <cellStyle name="Финансовый 4" xfId="17" xr:uid="{00000000-0005-0000-0000-000011000000}"/>
    <cellStyle name="Финансовый_Alfa Bank_ FS_2008_rus_1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44823</xdr:rowOff>
    </xdr:from>
    <xdr:to>
      <xdr:col>1</xdr:col>
      <xdr:colOff>475130</xdr:colOff>
      <xdr:row>2</xdr:row>
      <xdr:rowOff>168648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44823"/>
          <a:ext cx="394895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92362</xdr:rowOff>
    </xdr:from>
    <xdr:to>
      <xdr:col>0</xdr:col>
      <xdr:colOff>3732068</xdr:colOff>
      <xdr:row>3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62"/>
          <a:ext cx="3732068" cy="5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3371850</xdr:colOff>
      <xdr:row>3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71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85725</xdr:rowOff>
    </xdr:from>
    <xdr:to>
      <xdr:col>1</xdr:col>
      <xdr:colOff>190501</xdr:colOff>
      <xdr:row>2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50006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?F12C1B99" TargetMode="External"/><Relationship Id="rId1" Type="http://schemas.openxmlformats.org/officeDocument/2006/relationships/externalLinkPath" Target="file:///\\F12C1B99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010216\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view="pageBreakPreview" topLeftCell="A4" zoomScaleNormal="100" zoomScaleSheetLayoutView="100" workbookViewId="0">
      <selection activeCell="B23" sqref="B23"/>
    </sheetView>
  </sheetViews>
  <sheetFormatPr defaultColWidth="9.140625" defaultRowHeight="15" x14ac:dyDescent="0.25"/>
  <cols>
    <col min="1" max="1" width="52.85546875" style="47" customWidth="1"/>
    <col min="2" max="2" width="20.7109375" style="48" customWidth="1"/>
    <col min="3" max="3" width="21.140625" style="49" customWidth="1"/>
    <col min="4" max="16384" width="9.140625" style="3"/>
  </cols>
  <sheetData>
    <row r="1" spans="1:3" x14ac:dyDescent="0.25">
      <c r="A1" s="1"/>
      <c r="B1" s="2"/>
      <c r="C1" s="2"/>
    </row>
    <row r="2" spans="1:3" x14ac:dyDescent="0.25">
      <c r="A2" s="1"/>
      <c r="B2" s="2"/>
      <c r="C2" s="2"/>
    </row>
    <row r="3" spans="1:3" x14ac:dyDescent="0.25">
      <c r="A3" s="1"/>
      <c r="B3" s="2"/>
      <c r="C3" s="2"/>
    </row>
    <row r="4" spans="1:3" s="4" customFormat="1" ht="25.5" customHeight="1" x14ac:dyDescent="0.25">
      <c r="A4" s="165" t="s">
        <v>124</v>
      </c>
      <c r="B4" s="166"/>
      <c r="C4" s="166"/>
    </row>
    <row r="5" spans="1:3" s="7" customFormat="1" x14ac:dyDescent="0.25">
      <c r="A5" s="5"/>
      <c r="B5" s="6"/>
      <c r="C5" s="6"/>
    </row>
    <row r="6" spans="1:3" s="7" customFormat="1" x14ac:dyDescent="0.25">
      <c r="A6" s="8"/>
      <c r="B6" s="9" t="s">
        <v>113</v>
      </c>
      <c r="C6" s="9" t="s">
        <v>0</v>
      </c>
    </row>
    <row r="7" spans="1:3" s="7" customFormat="1" ht="28.5" x14ac:dyDescent="0.25">
      <c r="A7" s="10" t="s">
        <v>1</v>
      </c>
      <c r="B7" s="11" t="s">
        <v>2</v>
      </c>
      <c r="C7" s="11" t="s">
        <v>59</v>
      </c>
    </row>
    <row r="8" spans="1:3" s="7" customFormat="1" x14ac:dyDescent="0.25">
      <c r="A8" s="12" t="s">
        <v>3</v>
      </c>
      <c r="B8" s="13"/>
      <c r="C8" s="13"/>
    </row>
    <row r="9" spans="1:3" s="7" customFormat="1" x14ac:dyDescent="0.25">
      <c r="A9" s="14" t="s">
        <v>4</v>
      </c>
      <c r="B9" s="15">
        <v>82384475</v>
      </c>
      <c r="C9" s="15">
        <v>97049343</v>
      </c>
    </row>
    <row r="10" spans="1:3" s="7" customFormat="1" x14ac:dyDescent="0.25">
      <c r="A10" s="14" t="s">
        <v>5</v>
      </c>
      <c r="B10" s="15">
        <v>18426596</v>
      </c>
      <c r="C10" s="15">
        <v>7631825</v>
      </c>
    </row>
    <row r="11" spans="1:3" s="7" customFormat="1" ht="30" x14ac:dyDescent="0.25">
      <c r="A11" s="14" t="s">
        <v>6</v>
      </c>
      <c r="B11" s="16">
        <v>414259</v>
      </c>
      <c r="C11" s="16">
        <v>227338</v>
      </c>
    </row>
    <row r="12" spans="1:3" s="7" customFormat="1" x14ac:dyDescent="0.25">
      <c r="A12" s="14" t="s">
        <v>7</v>
      </c>
      <c r="B12" s="15">
        <v>125479225</v>
      </c>
      <c r="C12" s="15">
        <v>121361681</v>
      </c>
    </row>
    <row r="13" spans="1:3" s="7" customFormat="1" x14ac:dyDescent="0.25">
      <c r="A13" s="14" t="s">
        <v>8</v>
      </c>
      <c r="B13" s="17">
        <v>434501572</v>
      </c>
      <c r="C13" s="16">
        <v>361059099</v>
      </c>
    </row>
    <row r="14" spans="1:3" s="7" customFormat="1" x14ac:dyDescent="0.25">
      <c r="A14" s="14" t="s">
        <v>9</v>
      </c>
      <c r="B14" s="15">
        <v>41680820.26286</v>
      </c>
      <c r="C14" s="15">
        <v>41692070</v>
      </c>
    </row>
    <row r="15" spans="1:3" s="7" customFormat="1" x14ac:dyDescent="0.25">
      <c r="A15" s="14" t="s">
        <v>10</v>
      </c>
      <c r="B15" s="15">
        <v>648478</v>
      </c>
      <c r="C15" s="15">
        <v>607612</v>
      </c>
    </row>
    <row r="16" spans="1:3" s="7" customFormat="1" x14ac:dyDescent="0.25">
      <c r="A16" s="14" t="s">
        <v>114</v>
      </c>
      <c r="B16" s="15">
        <v>0</v>
      </c>
      <c r="C16" s="15">
        <v>0</v>
      </c>
    </row>
    <row r="17" spans="1:3" s="7" customFormat="1" ht="15" customHeight="1" x14ac:dyDescent="0.25">
      <c r="A17" s="14" t="s">
        <v>11</v>
      </c>
      <c r="B17" s="15">
        <v>1150527</v>
      </c>
      <c r="C17" s="15">
        <v>1300240</v>
      </c>
    </row>
    <row r="18" spans="1:3" s="7" customFormat="1" x14ac:dyDescent="0.25">
      <c r="A18" s="14" t="s">
        <v>12</v>
      </c>
      <c r="B18" s="18">
        <v>14332193.73714</v>
      </c>
      <c r="C18" s="18">
        <v>11764882</v>
      </c>
    </row>
    <row r="19" spans="1:3" s="7" customFormat="1" x14ac:dyDescent="0.2">
      <c r="A19" s="19" t="s">
        <v>13</v>
      </c>
      <c r="B19" s="20">
        <v>719018146</v>
      </c>
      <c r="C19" s="20">
        <v>642694090</v>
      </c>
    </row>
    <row r="20" spans="1:3" s="7" customFormat="1" x14ac:dyDescent="0.25">
      <c r="A20" s="21"/>
      <c r="B20" s="22"/>
      <c r="C20" s="22"/>
    </row>
    <row r="21" spans="1:3" s="7" customFormat="1" x14ac:dyDescent="0.25">
      <c r="A21" s="19" t="s">
        <v>14</v>
      </c>
      <c r="B21" s="15"/>
      <c r="C21" s="15"/>
    </row>
    <row r="22" spans="1:3" s="7" customFormat="1" x14ac:dyDescent="0.25">
      <c r="A22" s="23" t="s">
        <v>15</v>
      </c>
      <c r="B22" s="15">
        <v>388887255</v>
      </c>
      <c r="C22" s="24">
        <v>314278234</v>
      </c>
    </row>
    <row r="23" spans="1:3" s="7" customFormat="1" x14ac:dyDescent="0.25">
      <c r="A23" s="23" t="s">
        <v>16</v>
      </c>
      <c r="B23" s="15">
        <v>39769636</v>
      </c>
      <c r="C23" s="24">
        <v>32960171</v>
      </c>
    </row>
    <row r="24" spans="1:3" s="7" customFormat="1" ht="25.5" x14ac:dyDescent="0.25">
      <c r="A24" s="25" t="s">
        <v>17</v>
      </c>
      <c r="B24" s="15">
        <v>0</v>
      </c>
      <c r="C24" s="26">
        <v>0</v>
      </c>
    </row>
    <row r="25" spans="1:3" s="7" customFormat="1" x14ac:dyDescent="0.25">
      <c r="A25" s="23" t="s">
        <v>18</v>
      </c>
      <c r="B25" s="15">
        <v>10071622</v>
      </c>
      <c r="C25" s="26">
        <v>31876233</v>
      </c>
    </row>
    <row r="26" spans="1:3" s="7" customFormat="1" x14ac:dyDescent="0.25">
      <c r="A26" s="23" t="s">
        <v>19</v>
      </c>
      <c r="B26" s="15">
        <v>75642290</v>
      </c>
      <c r="C26" s="26">
        <v>73413655</v>
      </c>
    </row>
    <row r="27" spans="1:3" s="7" customFormat="1" x14ac:dyDescent="0.25">
      <c r="A27" s="23" t="s">
        <v>20</v>
      </c>
      <c r="B27" s="15">
        <v>100342909</v>
      </c>
      <c r="C27" s="26">
        <v>97599492</v>
      </c>
    </row>
    <row r="28" spans="1:3" s="7" customFormat="1" x14ac:dyDescent="0.25">
      <c r="A28" s="23" t="s">
        <v>21</v>
      </c>
      <c r="B28" s="15">
        <v>1963293</v>
      </c>
      <c r="C28" s="26">
        <v>1711468</v>
      </c>
    </row>
    <row r="29" spans="1:3" s="7" customFormat="1" x14ac:dyDescent="0.25">
      <c r="A29" s="23" t="s">
        <v>22</v>
      </c>
      <c r="B29" s="18">
        <v>12863737</v>
      </c>
      <c r="C29" s="27">
        <v>4509729</v>
      </c>
    </row>
    <row r="30" spans="1:3" s="28" customFormat="1" ht="14.25" x14ac:dyDescent="0.2">
      <c r="A30" s="19" t="s">
        <v>23</v>
      </c>
      <c r="B30" s="20">
        <v>629540742</v>
      </c>
      <c r="C30" s="20">
        <v>556348982</v>
      </c>
    </row>
    <row r="31" spans="1:3" s="7" customFormat="1" x14ac:dyDescent="0.25">
      <c r="A31" s="21"/>
      <c r="B31" s="22"/>
      <c r="C31" s="22"/>
    </row>
    <row r="32" spans="1:3" s="7" customFormat="1" x14ac:dyDescent="0.25">
      <c r="A32" s="19" t="s">
        <v>24</v>
      </c>
      <c r="B32" s="22"/>
      <c r="C32" s="22"/>
    </row>
    <row r="33" spans="1:3" s="7" customFormat="1" x14ac:dyDescent="0.25">
      <c r="A33" s="23" t="s">
        <v>25</v>
      </c>
      <c r="B33" s="15">
        <v>222554069</v>
      </c>
      <c r="C33" s="15">
        <v>222554069</v>
      </c>
    </row>
    <row r="34" spans="1:3" s="7" customFormat="1" x14ac:dyDescent="0.25">
      <c r="A34" s="23" t="s">
        <v>26</v>
      </c>
      <c r="B34" s="15">
        <v>5737679</v>
      </c>
      <c r="C34" s="15">
        <v>6361850</v>
      </c>
    </row>
    <row r="35" spans="1:3" s="7" customFormat="1" x14ac:dyDescent="0.25">
      <c r="A35" s="23" t="s">
        <v>27</v>
      </c>
      <c r="B35" s="18">
        <v>-138814344</v>
      </c>
      <c r="C35" s="27">
        <v>-142570811</v>
      </c>
    </row>
    <row r="36" spans="1:3" s="28" customFormat="1" ht="14.25" x14ac:dyDescent="0.2">
      <c r="A36" s="19" t="s">
        <v>28</v>
      </c>
      <c r="B36" s="20">
        <v>89477404</v>
      </c>
      <c r="C36" s="20">
        <v>86345108</v>
      </c>
    </row>
    <row r="37" spans="1:3" s="28" customFormat="1" ht="14.25" x14ac:dyDescent="0.2">
      <c r="A37" s="19" t="s">
        <v>29</v>
      </c>
      <c r="B37" s="29">
        <v>719018146</v>
      </c>
      <c r="C37" s="29">
        <v>642694090</v>
      </c>
    </row>
    <row r="38" spans="1:3" x14ac:dyDescent="0.25">
      <c r="A38" s="30"/>
      <c r="B38" s="31"/>
      <c r="C38" s="31"/>
    </row>
    <row r="39" spans="1:3" s="4" customFormat="1" hidden="1" x14ac:dyDescent="0.25">
      <c r="A39" s="32" t="s">
        <v>30</v>
      </c>
      <c r="B39" s="33">
        <v>14879.7732888147</v>
      </c>
      <c r="C39" s="33">
        <v>15431.5872</v>
      </c>
    </row>
    <row r="40" spans="1:3" s="4" customFormat="1" hidden="1" x14ac:dyDescent="0.25">
      <c r="A40" s="32" t="s">
        <v>31</v>
      </c>
      <c r="B40" s="33">
        <v>10000</v>
      </c>
      <c r="C40" s="33">
        <v>10000</v>
      </c>
    </row>
    <row r="41" spans="1:3" s="4" customFormat="1" x14ac:dyDescent="0.25">
      <c r="A41" s="19"/>
      <c r="B41" s="8"/>
      <c r="C41" s="8"/>
    </row>
    <row r="42" spans="1:3" s="4" customFormat="1" x14ac:dyDescent="0.25">
      <c r="A42" s="34"/>
      <c r="B42" s="35"/>
      <c r="C42" s="35"/>
    </row>
    <row r="43" spans="1:3" s="4" customFormat="1" hidden="1" x14ac:dyDescent="0.25">
      <c r="A43" s="36" t="s">
        <v>30</v>
      </c>
      <c r="B43" s="35">
        <v>51</v>
      </c>
      <c r="C43" s="35">
        <v>22</v>
      </c>
    </row>
    <row r="44" spans="1:3" s="4" customFormat="1" hidden="1" x14ac:dyDescent="0.25">
      <c r="A44" s="36" t="s">
        <v>31</v>
      </c>
      <c r="B44" s="35">
        <v>10000</v>
      </c>
      <c r="C44" s="35">
        <v>10000</v>
      </c>
    </row>
    <row r="45" spans="1:3" s="39" customFormat="1" x14ac:dyDescent="0.25">
      <c r="A45" s="37" t="s">
        <v>32</v>
      </c>
      <c r="B45" s="38" t="s">
        <v>32</v>
      </c>
      <c r="C45" s="38"/>
    </row>
    <row r="46" spans="1:3" s="39" customFormat="1" x14ac:dyDescent="0.25">
      <c r="A46" s="40" t="s">
        <v>33</v>
      </c>
      <c r="B46" s="41" t="s">
        <v>115</v>
      </c>
      <c r="C46" s="42"/>
    </row>
    <row r="47" spans="1:3" s="44" customFormat="1" ht="14.25" x14ac:dyDescent="0.2">
      <c r="A47" s="40" t="s">
        <v>34</v>
      </c>
      <c r="B47" s="41" t="s">
        <v>116</v>
      </c>
      <c r="C47" s="43"/>
    </row>
    <row r="48" spans="1:3" s="44" customFormat="1" ht="14.25" x14ac:dyDescent="0.2">
      <c r="A48" s="43"/>
      <c r="B48" s="43"/>
      <c r="C48" s="43"/>
    </row>
    <row r="49" spans="1:3" s="44" customFormat="1" ht="14.25" x14ac:dyDescent="0.2">
      <c r="A49" s="43"/>
      <c r="B49" s="43"/>
      <c r="C49" s="43"/>
    </row>
    <row r="50" spans="1:3" s="44" customFormat="1" ht="14.25" x14ac:dyDescent="0.2">
      <c r="A50" s="45"/>
      <c r="B50" s="46"/>
      <c r="C50" s="46"/>
    </row>
  </sheetData>
  <mergeCells count="1">
    <mergeCell ref="A4:C4"/>
  </mergeCells>
  <pageMargins left="0.70866141732283472" right="0.35433070866141736" top="0.59055118110236227" bottom="0.59055118110236227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view="pageBreakPreview" zoomScale="85" zoomScaleNormal="110" zoomScaleSheetLayoutView="85" workbookViewId="0">
      <selection activeCell="F1" sqref="F1:K1048576"/>
    </sheetView>
  </sheetViews>
  <sheetFormatPr defaultColWidth="9.140625" defaultRowHeight="14.25" x14ac:dyDescent="0.2"/>
  <cols>
    <col min="1" max="1" width="64.42578125" style="85" customWidth="1"/>
    <col min="2" max="2" width="21.140625" style="86" customWidth="1"/>
    <col min="3" max="3" width="20.5703125" style="51" customWidth="1"/>
    <col min="4" max="5" width="3" style="52" customWidth="1"/>
    <col min="6" max="16384" width="9.140625" style="53"/>
  </cols>
  <sheetData>
    <row r="1" spans="1:5" x14ac:dyDescent="0.2">
      <c r="A1" s="50"/>
      <c r="B1" s="51"/>
    </row>
    <row r="2" spans="1:5" x14ac:dyDescent="0.2">
      <c r="A2" s="50"/>
      <c r="B2" s="51"/>
    </row>
    <row r="3" spans="1:5" x14ac:dyDescent="0.2">
      <c r="A3" s="50"/>
      <c r="B3" s="51"/>
    </row>
    <row r="4" spans="1:5" x14ac:dyDescent="0.2">
      <c r="A4" s="50"/>
      <c r="B4" s="51"/>
    </row>
    <row r="5" spans="1:5" s="55" customFormat="1" ht="15" customHeight="1" x14ac:dyDescent="0.25">
      <c r="A5" s="167" t="s">
        <v>125</v>
      </c>
      <c r="B5" s="167"/>
      <c r="C5" s="167"/>
      <c r="D5" s="54"/>
      <c r="E5" s="54"/>
    </row>
    <row r="6" spans="1:5" s="55" customFormat="1" ht="10.5" customHeight="1" x14ac:dyDescent="0.25">
      <c r="A6" s="137"/>
      <c r="B6" s="138"/>
      <c r="C6" s="138"/>
      <c r="D6" s="54"/>
      <c r="E6" s="54"/>
    </row>
    <row r="7" spans="1:5" s="55" customFormat="1" ht="10.5" customHeight="1" x14ac:dyDescent="0.25">
      <c r="A7" s="137"/>
      <c r="B7" s="138"/>
      <c r="C7" s="138"/>
      <c r="D7" s="54"/>
      <c r="E7" s="54"/>
    </row>
    <row r="8" spans="1:5" s="55" customFormat="1" ht="14.25" customHeight="1" x14ac:dyDescent="0.25">
      <c r="A8" s="139"/>
      <c r="B8" s="56" t="str">
        <f>Ф1!B6</f>
        <v xml:space="preserve"> 30 июня 2020 г.</v>
      </c>
      <c r="C8" s="56" t="s">
        <v>117</v>
      </c>
      <c r="D8" s="54"/>
      <c r="E8" s="54"/>
    </row>
    <row r="9" spans="1:5" s="55" customFormat="1" ht="18" customHeight="1" x14ac:dyDescent="0.25">
      <c r="A9" s="140" t="s">
        <v>1</v>
      </c>
      <c r="B9" s="11" t="s">
        <v>35</v>
      </c>
      <c r="C9" s="11" t="s">
        <v>35</v>
      </c>
      <c r="D9" s="54"/>
      <c r="E9" s="54"/>
    </row>
    <row r="10" spans="1:5" s="55" customFormat="1" ht="29.25" customHeight="1" x14ac:dyDescent="0.2">
      <c r="A10" s="36" t="s">
        <v>36</v>
      </c>
      <c r="B10" s="141">
        <v>28971957</v>
      </c>
      <c r="C10" s="141">
        <v>24663512</v>
      </c>
      <c r="D10" s="57"/>
      <c r="E10" s="54"/>
    </row>
    <row r="11" spans="1:5" s="55" customFormat="1" ht="13.5" customHeight="1" x14ac:dyDescent="0.2">
      <c r="A11" s="142" t="s">
        <v>37</v>
      </c>
      <c r="B11" s="141">
        <v>-20794575</v>
      </c>
      <c r="C11" s="141">
        <v>-16898070</v>
      </c>
      <c r="D11" s="57"/>
      <c r="E11" s="54"/>
    </row>
    <row r="12" spans="1:5" s="55" customFormat="1" ht="12" customHeight="1" x14ac:dyDescent="0.2">
      <c r="A12" s="143" t="s">
        <v>38</v>
      </c>
      <c r="B12" s="144">
        <v>8177382</v>
      </c>
      <c r="C12" s="144">
        <v>7765442</v>
      </c>
      <c r="D12" s="58"/>
      <c r="E12" s="54"/>
    </row>
    <row r="13" spans="1:5" s="55" customFormat="1" ht="15" x14ac:dyDescent="0.2">
      <c r="A13" s="142" t="s">
        <v>39</v>
      </c>
      <c r="B13" s="141">
        <v>-897521</v>
      </c>
      <c r="C13" s="141">
        <v>2475632</v>
      </c>
      <c r="D13" s="59"/>
      <c r="E13" s="54"/>
    </row>
    <row r="14" spans="1:5" s="55" customFormat="1" ht="15" x14ac:dyDescent="0.2">
      <c r="A14" s="137" t="s">
        <v>40</v>
      </c>
      <c r="B14" s="144">
        <v>7279861</v>
      </c>
      <c r="C14" s="144">
        <v>10241074</v>
      </c>
      <c r="D14" s="59"/>
      <c r="E14" s="54"/>
    </row>
    <row r="15" spans="1:5" s="55" customFormat="1" ht="12.75" customHeight="1" x14ac:dyDescent="0.2">
      <c r="A15" s="36" t="s">
        <v>41</v>
      </c>
      <c r="B15" s="141">
        <v>1584790</v>
      </c>
      <c r="C15" s="141">
        <v>1123901</v>
      </c>
      <c r="D15" s="59"/>
      <c r="E15" s="54"/>
    </row>
    <row r="16" spans="1:5" s="55" customFormat="1" ht="12.75" customHeight="1" x14ac:dyDescent="0.2">
      <c r="A16" s="36" t="s">
        <v>42</v>
      </c>
      <c r="B16" s="141">
        <v>-326189</v>
      </c>
      <c r="C16" s="141">
        <v>-331587</v>
      </c>
      <c r="D16" s="59"/>
      <c r="E16" s="54"/>
    </row>
    <row r="17" spans="1:5" s="55" customFormat="1" ht="12.75" customHeight="1" x14ac:dyDescent="0.2">
      <c r="A17" s="36" t="s">
        <v>43</v>
      </c>
      <c r="B17" s="141">
        <v>-646862</v>
      </c>
      <c r="C17" s="141">
        <v>278629</v>
      </c>
      <c r="D17" s="59"/>
      <c r="E17" s="54"/>
    </row>
    <row r="18" spans="1:5" s="55" customFormat="1" ht="38.25" customHeight="1" x14ac:dyDescent="0.25">
      <c r="A18" s="36" t="s">
        <v>44</v>
      </c>
      <c r="B18" s="145">
        <v>2257398</v>
      </c>
      <c r="C18" s="145">
        <v>-768397</v>
      </c>
      <c r="D18" s="59"/>
      <c r="E18" s="54"/>
    </row>
    <row r="19" spans="1:5" s="55" customFormat="1" ht="25.5" x14ac:dyDescent="0.2">
      <c r="A19" s="36" t="s">
        <v>45</v>
      </c>
      <c r="B19" s="146">
        <v>364085</v>
      </c>
      <c r="C19" s="146">
        <v>9138</v>
      </c>
      <c r="D19" s="59"/>
      <c r="E19" s="54"/>
    </row>
    <row r="20" spans="1:5" s="55" customFormat="1" ht="15" x14ac:dyDescent="0.2">
      <c r="A20" s="36" t="s">
        <v>46</v>
      </c>
      <c r="B20" s="141">
        <v>0</v>
      </c>
      <c r="C20" s="141">
        <v>0</v>
      </c>
      <c r="D20" s="59"/>
      <c r="E20" s="54"/>
    </row>
    <row r="21" spans="1:5" s="55" customFormat="1" ht="12.75" customHeight="1" x14ac:dyDescent="0.2">
      <c r="A21" s="36" t="s">
        <v>47</v>
      </c>
      <c r="B21" s="147">
        <v>237216.80549</v>
      </c>
      <c r="C21" s="147">
        <v>658602</v>
      </c>
      <c r="D21" s="59"/>
      <c r="E21" s="54"/>
    </row>
    <row r="22" spans="1:5" s="62" customFormat="1" ht="13.5" customHeight="1" x14ac:dyDescent="0.2">
      <c r="A22" s="137" t="s">
        <v>48</v>
      </c>
      <c r="B22" s="144">
        <v>3470438.8054900002</v>
      </c>
      <c r="C22" s="144">
        <v>970286</v>
      </c>
      <c r="D22" s="60"/>
      <c r="E22" s="61"/>
    </row>
    <row r="23" spans="1:5" s="55" customFormat="1" ht="14.25" customHeight="1" x14ac:dyDescent="0.2">
      <c r="A23" s="36" t="s">
        <v>49</v>
      </c>
      <c r="B23" s="141">
        <v>-6026341.7394200005</v>
      </c>
      <c r="C23" s="141">
        <v>-6242932</v>
      </c>
      <c r="D23" s="57"/>
      <c r="E23" s="54"/>
    </row>
    <row r="24" spans="1:5" s="55" customFormat="1" ht="14.25" customHeight="1" x14ac:dyDescent="0.2">
      <c r="A24" s="36" t="s">
        <v>118</v>
      </c>
      <c r="B24" s="141">
        <v>0</v>
      </c>
      <c r="C24" s="141">
        <v>-1968300</v>
      </c>
      <c r="D24" s="57"/>
      <c r="E24" s="54"/>
    </row>
    <row r="25" spans="1:5" s="55" customFormat="1" ht="25.5" x14ac:dyDescent="0.2">
      <c r="A25" s="36" t="s">
        <v>119</v>
      </c>
      <c r="B25" s="141">
        <v>18389</v>
      </c>
      <c r="C25" s="141">
        <v>0</v>
      </c>
      <c r="D25" s="57"/>
      <c r="E25" s="54"/>
    </row>
    <row r="26" spans="1:5" s="55" customFormat="1" ht="30.75" customHeight="1" x14ac:dyDescent="0.25">
      <c r="A26" s="36" t="s">
        <v>50</v>
      </c>
      <c r="B26" s="145">
        <v>-734053</v>
      </c>
      <c r="C26" s="145">
        <v>0</v>
      </c>
      <c r="D26" s="57"/>
      <c r="E26" s="54"/>
    </row>
    <row r="27" spans="1:5" s="55" customFormat="1" ht="14.25" customHeight="1" x14ac:dyDescent="0.25">
      <c r="A27" s="36" t="s">
        <v>51</v>
      </c>
      <c r="B27" s="145">
        <v>0</v>
      </c>
      <c r="C27" s="145">
        <v>0</v>
      </c>
      <c r="D27" s="57"/>
      <c r="E27" s="54"/>
    </row>
    <row r="28" spans="1:5" s="55" customFormat="1" ht="14.25" customHeight="1" x14ac:dyDescent="0.2">
      <c r="A28" s="137" t="s">
        <v>52</v>
      </c>
      <c r="B28" s="148">
        <v>-6742005.7394200005</v>
      </c>
      <c r="C28" s="148">
        <v>-8211232</v>
      </c>
      <c r="D28" s="57"/>
      <c r="E28" s="54"/>
    </row>
    <row r="29" spans="1:5" s="62" customFormat="1" ht="14.25" customHeight="1" x14ac:dyDescent="0.2">
      <c r="A29" s="137" t="s">
        <v>53</v>
      </c>
      <c r="B29" s="148">
        <v>4008294.0660700002</v>
      </c>
      <c r="C29" s="148">
        <v>3000128</v>
      </c>
      <c r="D29" s="60"/>
      <c r="E29" s="61"/>
    </row>
    <row r="30" spans="1:5" s="55" customFormat="1" ht="13.5" customHeight="1" x14ac:dyDescent="0.2">
      <c r="A30" s="36" t="s">
        <v>54</v>
      </c>
      <c r="B30" s="147">
        <v>-251827</v>
      </c>
      <c r="C30" s="147">
        <v>-210844</v>
      </c>
      <c r="D30" s="59"/>
      <c r="E30" s="54"/>
    </row>
    <row r="31" spans="1:5" s="62" customFormat="1" ht="13.5" customHeight="1" x14ac:dyDescent="0.25">
      <c r="A31" s="137" t="s">
        <v>55</v>
      </c>
      <c r="B31" s="149">
        <v>3756467.0660700002</v>
      </c>
      <c r="C31" s="149">
        <v>2789284</v>
      </c>
      <c r="D31" s="63"/>
      <c r="E31" s="61"/>
    </row>
    <row r="32" spans="1:5" s="66" customFormat="1" ht="31.5" hidden="1" customHeight="1" x14ac:dyDescent="0.25">
      <c r="A32" s="150" t="s">
        <v>56</v>
      </c>
      <c r="B32" s="151">
        <v>426.57988680888116</v>
      </c>
      <c r="C32" s="151">
        <v>18.607590249922865</v>
      </c>
      <c r="D32" s="64"/>
      <c r="E32" s="65"/>
    </row>
    <row r="33" spans="1:5" s="66" customFormat="1" ht="16.5" hidden="1" customHeight="1" x14ac:dyDescent="0.25">
      <c r="A33" s="150" t="s">
        <v>57</v>
      </c>
      <c r="B33" s="151">
        <v>5742500</v>
      </c>
      <c r="C33" s="151">
        <v>4051250</v>
      </c>
      <c r="D33" s="64"/>
      <c r="E33" s="65"/>
    </row>
    <row r="34" spans="1:5" s="69" customFormat="1" ht="15" x14ac:dyDescent="0.25">
      <c r="A34" s="36"/>
      <c r="B34" s="152"/>
      <c r="C34" s="152"/>
      <c r="D34" s="67"/>
      <c r="E34" s="68"/>
    </row>
    <row r="35" spans="1:5" s="69" customFormat="1" ht="15" x14ac:dyDescent="0.25">
      <c r="A35" s="36"/>
      <c r="B35" s="152"/>
      <c r="C35" s="152"/>
      <c r="D35" s="67"/>
      <c r="E35" s="68"/>
    </row>
    <row r="36" spans="1:5" s="70" customFormat="1" x14ac:dyDescent="0.2">
      <c r="A36" s="153" t="s">
        <v>58</v>
      </c>
      <c r="B36" s="153" t="s">
        <v>58</v>
      </c>
      <c r="C36" s="153"/>
      <c r="D36" s="51"/>
      <c r="E36" s="52"/>
    </row>
    <row r="37" spans="1:5" s="39" customFormat="1" ht="15" x14ac:dyDescent="0.25">
      <c r="A37" s="40" t="s">
        <v>33</v>
      </c>
      <c r="B37" s="41" t="s">
        <v>115</v>
      </c>
      <c r="C37" s="71"/>
      <c r="D37" s="43"/>
      <c r="E37" s="72"/>
    </row>
    <row r="38" spans="1:5" s="44" customFormat="1" x14ac:dyDescent="0.2">
      <c r="A38" s="40" t="s">
        <v>34</v>
      </c>
      <c r="B38" s="41" t="s">
        <v>116</v>
      </c>
      <c r="C38" s="71"/>
      <c r="D38" s="43"/>
      <c r="E38" s="46"/>
    </row>
    <row r="39" spans="1:5" x14ac:dyDescent="0.2">
      <c r="A39" s="50"/>
      <c r="B39" s="51"/>
    </row>
    <row r="40" spans="1:5" x14ac:dyDescent="0.2">
      <c r="A40" s="73"/>
      <c r="B40" s="51"/>
    </row>
    <row r="41" spans="1:5" s="78" customFormat="1" x14ac:dyDescent="0.2">
      <c r="A41" s="74"/>
      <c r="B41" s="75"/>
      <c r="C41" s="76"/>
      <c r="D41" s="77"/>
      <c r="E41" s="77"/>
    </row>
    <row r="42" spans="1:5" s="78" customFormat="1" x14ac:dyDescent="0.2">
      <c r="A42" s="74"/>
      <c r="B42" s="79"/>
      <c r="C42" s="80"/>
      <c r="D42" s="77"/>
      <c r="E42" s="77"/>
    </row>
    <row r="43" spans="1:5" s="78" customFormat="1" x14ac:dyDescent="0.2">
      <c r="A43" s="74"/>
      <c r="B43" s="79"/>
      <c r="C43" s="80"/>
      <c r="D43" s="77"/>
      <c r="E43" s="77"/>
    </row>
    <row r="44" spans="1:5" s="78" customFormat="1" x14ac:dyDescent="0.2">
      <c r="A44" s="74"/>
      <c r="B44" s="79"/>
      <c r="C44" s="80"/>
      <c r="D44" s="77"/>
      <c r="E44" s="77"/>
    </row>
    <row r="45" spans="1:5" s="78" customFormat="1" x14ac:dyDescent="0.2">
      <c r="A45" s="74"/>
      <c r="B45" s="79"/>
      <c r="C45" s="80"/>
      <c r="D45" s="77"/>
      <c r="E45" s="77"/>
    </row>
    <row r="46" spans="1:5" s="78" customFormat="1" x14ac:dyDescent="0.2">
      <c r="A46" s="81"/>
      <c r="B46" s="82"/>
      <c r="C46" s="83"/>
      <c r="D46" s="77"/>
      <c r="E46" s="77"/>
    </row>
    <row r="47" spans="1:5" s="84" customFormat="1" x14ac:dyDescent="0.2">
      <c r="A47" s="81"/>
      <c r="B47" s="75"/>
      <c r="C47" s="83"/>
      <c r="D47" s="83"/>
      <c r="E47" s="77"/>
    </row>
    <row r="48" spans="1:5" s="84" customFormat="1" x14ac:dyDescent="0.2">
      <c r="A48" s="81"/>
      <c r="B48" s="79"/>
      <c r="C48" s="83"/>
      <c r="D48" s="83"/>
      <c r="E48" s="77"/>
    </row>
    <row r="49" spans="1:5" s="84" customFormat="1" x14ac:dyDescent="0.2">
      <c r="A49" s="81"/>
      <c r="B49" s="79"/>
      <c r="C49" s="83"/>
      <c r="D49" s="83"/>
      <c r="E49" s="77"/>
    </row>
    <row r="50" spans="1:5" s="84" customFormat="1" x14ac:dyDescent="0.2">
      <c r="A50" s="81"/>
      <c r="B50" s="79"/>
      <c r="C50" s="83"/>
      <c r="D50" s="83"/>
      <c r="E50" s="77"/>
    </row>
    <row r="51" spans="1:5" s="78" customFormat="1" x14ac:dyDescent="0.2">
      <c r="A51" s="81"/>
      <c r="B51" s="79"/>
      <c r="C51" s="83"/>
      <c r="D51" s="77"/>
      <c r="E51" s="77"/>
    </row>
  </sheetData>
  <mergeCells count="1">
    <mergeCell ref="A5:C5"/>
  </mergeCells>
  <pageMargins left="0.43307086614173229" right="0.39370078740157483" top="0.53281250000000002" bottom="0.3937007874015748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H62"/>
  <sheetViews>
    <sheetView view="pageBreakPreview" zoomScale="85" zoomScaleNormal="100" zoomScaleSheetLayoutView="85" workbookViewId="0">
      <selection activeCell="F1" sqref="F1:J1048576"/>
    </sheetView>
  </sheetViews>
  <sheetFormatPr defaultColWidth="9.140625" defaultRowHeight="15" x14ac:dyDescent="0.25"/>
  <cols>
    <col min="1" max="1" width="66.42578125" style="156" customWidth="1"/>
    <col min="2" max="2" width="19.85546875" style="114" customWidth="1"/>
    <col min="3" max="3" width="18.85546875" style="114" customWidth="1"/>
    <col min="4" max="4" width="2.140625" style="156" customWidth="1"/>
    <col min="5" max="5" width="2.42578125" style="156" customWidth="1"/>
    <col min="6" max="7" width="9.140625" style="156"/>
    <col min="8" max="8" width="9.85546875" style="156" bestFit="1" customWidth="1"/>
    <col min="9" max="16384" width="9.140625" style="156"/>
  </cols>
  <sheetData>
    <row r="5" spans="1:4" ht="30" customHeight="1" x14ac:dyDescent="0.25">
      <c r="A5" s="168" t="s">
        <v>126</v>
      </c>
      <c r="B5" s="168"/>
      <c r="C5" s="168"/>
      <c r="D5" s="168"/>
    </row>
    <row r="6" spans="1:4" x14ac:dyDescent="0.25">
      <c r="A6" s="87"/>
      <c r="B6" s="88"/>
      <c r="C6" s="88"/>
      <c r="D6" s="88"/>
    </row>
    <row r="7" spans="1:4" x14ac:dyDescent="0.25">
      <c r="A7" s="89"/>
      <c r="B7" s="157" t="s">
        <v>112</v>
      </c>
      <c r="C7" s="157" t="s">
        <v>111</v>
      </c>
    </row>
    <row r="8" spans="1:4" ht="28.5" x14ac:dyDescent="0.25">
      <c r="A8" s="90" t="s">
        <v>60</v>
      </c>
      <c r="B8" s="158" t="s">
        <v>61</v>
      </c>
      <c r="C8" s="158" t="s">
        <v>61</v>
      </c>
    </row>
    <row r="9" spans="1:4" x14ac:dyDescent="0.25">
      <c r="A9" s="91" t="s">
        <v>62</v>
      </c>
      <c r="B9" s="108"/>
      <c r="C9" s="108"/>
    </row>
    <row r="10" spans="1:4" x14ac:dyDescent="0.2">
      <c r="A10" s="92" t="s">
        <v>63</v>
      </c>
      <c r="B10" s="93">
        <v>18579211</v>
      </c>
      <c r="C10" s="94">
        <v>21263804</v>
      </c>
    </row>
    <row r="11" spans="1:4" x14ac:dyDescent="0.2">
      <c r="A11" s="92" t="s">
        <v>64</v>
      </c>
      <c r="B11" s="93">
        <v>-11692132</v>
      </c>
      <c r="C11" s="94">
        <v>-9412112.7668422591</v>
      </c>
    </row>
    <row r="12" spans="1:4" x14ac:dyDescent="0.2">
      <c r="A12" s="92" t="s">
        <v>65</v>
      </c>
      <c r="B12" s="93">
        <v>1587880</v>
      </c>
      <c r="C12" s="94">
        <v>1261770</v>
      </c>
    </row>
    <row r="13" spans="1:4" x14ac:dyDescent="0.2">
      <c r="A13" s="92" t="s">
        <v>66</v>
      </c>
      <c r="B13" s="93">
        <v>-322114</v>
      </c>
      <c r="C13" s="94">
        <v>-329855</v>
      </c>
    </row>
    <row r="14" spans="1:4" x14ac:dyDescent="0.2">
      <c r="A14" s="95" t="s">
        <v>67</v>
      </c>
      <c r="B14" s="93">
        <v>2297302</v>
      </c>
      <c r="C14" s="94">
        <v>887682</v>
      </c>
    </row>
    <row r="15" spans="1:4" ht="38.25" x14ac:dyDescent="0.2">
      <c r="A15" s="92" t="s">
        <v>68</v>
      </c>
      <c r="B15" s="93">
        <v>2070477</v>
      </c>
      <c r="C15" s="96">
        <v>-779339</v>
      </c>
    </row>
    <row r="16" spans="1:4" ht="25.5" x14ac:dyDescent="0.2">
      <c r="A16" s="92" t="s">
        <v>69</v>
      </c>
      <c r="B16" s="93">
        <v>364085</v>
      </c>
      <c r="C16" s="94">
        <v>0</v>
      </c>
      <c r="D16" s="160"/>
    </row>
    <row r="17" spans="1:8" x14ac:dyDescent="0.2">
      <c r="A17" s="92" t="s">
        <v>70</v>
      </c>
      <c r="B17" s="93">
        <v>235181</v>
      </c>
      <c r="C17" s="94">
        <v>658602</v>
      </c>
    </row>
    <row r="18" spans="1:8" x14ac:dyDescent="0.2">
      <c r="A18" s="92" t="s">
        <v>71</v>
      </c>
      <c r="B18" s="97">
        <v>-3985323</v>
      </c>
      <c r="C18" s="98">
        <v>-5655905</v>
      </c>
    </row>
    <row r="19" spans="1:8" ht="25.5" x14ac:dyDescent="0.2">
      <c r="A19" s="91" t="s">
        <v>72</v>
      </c>
      <c r="B19" s="99">
        <v>9134567</v>
      </c>
      <c r="C19" s="99">
        <v>7894646.2331577409</v>
      </c>
    </row>
    <row r="20" spans="1:8" x14ac:dyDescent="0.2">
      <c r="A20" s="91"/>
      <c r="B20" s="99">
        <v>0</v>
      </c>
      <c r="C20" s="99"/>
    </row>
    <row r="21" spans="1:8" x14ac:dyDescent="0.2">
      <c r="A21" s="100" t="s">
        <v>73</v>
      </c>
      <c r="B21" s="154">
        <v>0</v>
      </c>
      <c r="C21" s="154"/>
    </row>
    <row r="22" spans="1:8" x14ac:dyDescent="0.2">
      <c r="A22" s="92" t="s">
        <v>5</v>
      </c>
      <c r="B22" s="93">
        <v>-10639068</v>
      </c>
      <c r="C22" s="94">
        <v>-1950463.7961900001</v>
      </c>
    </row>
    <row r="23" spans="1:8" x14ac:dyDescent="0.2">
      <c r="A23" s="92" t="s">
        <v>8</v>
      </c>
      <c r="B23" s="93">
        <v>-63880561</v>
      </c>
      <c r="C23" s="94">
        <v>-32091188.870798007</v>
      </c>
    </row>
    <row r="24" spans="1:8" x14ac:dyDescent="0.2">
      <c r="A24" s="92" t="s">
        <v>12</v>
      </c>
      <c r="B24" s="93">
        <v>-2325987</v>
      </c>
      <c r="C24" s="94">
        <v>-12191738.777494349</v>
      </c>
    </row>
    <row r="25" spans="1:8" x14ac:dyDescent="0.2">
      <c r="A25" s="100" t="s">
        <v>74</v>
      </c>
      <c r="B25" s="93">
        <v>0</v>
      </c>
      <c r="C25" s="93"/>
    </row>
    <row r="26" spans="1:8" x14ac:dyDescent="0.2">
      <c r="A26" s="92" t="s">
        <v>15</v>
      </c>
      <c r="B26" s="93">
        <v>60778663</v>
      </c>
      <c r="C26" s="94">
        <v>12977811.101</v>
      </c>
    </row>
    <row r="27" spans="1:8" x14ac:dyDescent="0.2">
      <c r="A27" s="92" t="s">
        <v>16</v>
      </c>
      <c r="B27" s="93">
        <v>6380166</v>
      </c>
      <c r="C27" s="94">
        <v>-4376414</v>
      </c>
    </row>
    <row r="28" spans="1:8" x14ac:dyDescent="0.2">
      <c r="A28" s="92" t="s">
        <v>75</v>
      </c>
      <c r="B28" s="93">
        <v>-21829598</v>
      </c>
      <c r="C28" s="94">
        <v>-391604</v>
      </c>
    </row>
    <row r="29" spans="1:8" x14ac:dyDescent="0.2">
      <c r="A29" s="92" t="s">
        <v>22</v>
      </c>
      <c r="B29" s="97">
        <v>6893314</v>
      </c>
      <c r="C29" s="98">
        <v>2643901</v>
      </c>
      <c r="H29" s="163"/>
    </row>
    <row r="30" spans="1:8" ht="25.5" x14ac:dyDescent="0.2">
      <c r="A30" s="91" t="s">
        <v>76</v>
      </c>
      <c r="B30" s="99">
        <v>-15488504</v>
      </c>
      <c r="C30" s="99">
        <v>-27485051.110324617</v>
      </c>
    </row>
    <row r="31" spans="1:8" x14ac:dyDescent="0.2">
      <c r="A31" s="91"/>
      <c r="B31" s="99">
        <v>0</v>
      </c>
      <c r="C31" s="99"/>
    </row>
    <row r="32" spans="1:8" x14ac:dyDescent="0.2">
      <c r="A32" s="92" t="s">
        <v>77</v>
      </c>
      <c r="B32" s="93">
        <v>-18516</v>
      </c>
      <c r="C32" s="98">
        <v>74056.443999998271</v>
      </c>
    </row>
    <row r="33" spans="1:4" x14ac:dyDescent="0.2">
      <c r="A33" s="91" t="s">
        <v>78</v>
      </c>
      <c r="B33" s="101">
        <v>-15507020</v>
      </c>
      <c r="C33" s="101">
        <v>-27410994.666324619</v>
      </c>
    </row>
    <row r="34" spans="1:4" x14ac:dyDescent="0.2">
      <c r="A34" s="91"/>
      <c r="B34" s="99">
        <v>0</v>
      </c>
      <c r="C34" s="99"/>
    </row>
    <row r="35" spans="1:4" x14ac:dyDescent="0.2">
      <c r="A35" s="91" t="s">
        <v>79</v>
      </c>
      <c r="B35" s="154">
        <v>0</v>
      </c>
      <c r="C35" s="154"/>
    </row>
    <row r="36" spans="1:4" x14ac:dyDescent="0.2">
      <c r="A36" s="92" t="s">
        <v>80</v>
      </c>
      <c r="B36" s="93">
        <v>-677121</v>
      </c>
      <c r="C36" s="94">
        <v>-2252178</v>
      </c>
    </row>
    <row r="37" spans="1:4" x14ac:dyDescent="0.2">
      <c r="A37" s="92" t="s">
        <v>120</v>
      </c>
      <c r="B37" s="93">
        <v>0</v>
      </c>
      <c r="C37" s="156">
        <v>0</v>
      </c>
    </row>
    <row r="38" spans="1:4" ht="25.5" x14ac:dyDescent="0.25">
      <c r="A38" s="92" t="s">
        <v>81</v>
      </c>
      <c r="B38" s="102">
        <v>-129534050</v>
      </c>
      <c r="C38" s="103">
        <v>-164722068</v>
      </c>
      <c r="D38" s="160"/>
    </row>
    <row r="39" spans="1:4" x14ac:dyDescent="0.2">
      <c r="A39" s="92" t="s">
        <v>82</v>
      </c>
      <c r="B39" s="93">
        <v>0</v>
      </c>
      <c r="C39" s="93">
        <v>0</v>
      </c>
    </row>
    <row r="40" spans="1:4" ht="25.5" x14ac:dyDescent="0.2">
      <c r="A40" s="92" t="s">
        <v>83</v>
      </c>
      <c r="B40" s="97">
        <v>129075359</v>
      </c>
      <c r="C40" s="97">
        <v>184980817</v>
      </c>
    </row>
    <row r="41" spans="1:4" ht="25.5" x14ac:dyDescent="0.2">
      <c r="A41" s="91" t="s">
        <v>84</v>
      </c>
      <c r="B41" s="101">
        <v>-1135812</v>
      </c>
      <c r="C41" s="101">
        <v>18006571</v>
      </c>
    </row>
    <row r="42" spans="1:4" x14ac:dyDescent="0.2">
      <c r="A42" s="91"/>
      <c r="B42" s="99">
        <v>0</v>
      </c>
      <c r="C42" s="99"/>
    </row>
    <row r="43" spans="1:4" x14ac:dyDescent="0.2">
      <c r="A43" s="91" t="s">
        <v>85</v>
      </c>
      <c r="B43" s="154">
        <v>0</v>
      </c>
      <c r="C43" s="154"/>
    </row>
    <row r="44" spans="1:4" x14ac:dyDescent="0.2">
      <c r="A44" s="92" t="s">
        <v>86</v>
      </c>
      <c r="B44" s="93">
        <v>0</v>
      </c>
      <c r="C44" s="94">
        <v>0</v>
      </c>
    </row>
    <row r="45" spans="1:4" x14ac:dyDescent="0.2">
      <c r="A45" s="104" t="s">
        <v>87</v>
      </c>
      <c r="B45" s="93">
        <v>0</v>
      </c>
      <c r="C45" s="94">
        <v>0</v>
      </c>
    </row>
    <row r="46" spans="1:4" x14ac:dyDescent="0.2">
      <c r="A46" s="92" t="s">
        <v>122</v>
      </c>
      <c r="B46" s="93">
        <v>-4214130</v>
      </c>
      <c r="C46" s="94">
        <v>0</v>
      </c>
    </row>
    <row r="47" spans="1:4" x14ac:dyDescent="0.2">
      <c r="A47" s="105" t="s">
        <v>88</v>
      </c>
      <c r="B47" s="97">
        <v>0</v>
      </c>
      <c r="C47" s="94">
        <v>0</v>
      </c>
    </row>
    <row r="48" spans="1:4" x14ac:dyDescent="0.2">
      <c r="A48" s="91" t="s">
        <v>89</v>
      </c>
      <c r="B48" s="99">
        <v>-4214130</v>
      </c>
      <c r="C48" s="106">
        <v>0</v>
      </c>
    </row>
    <row r="49" spans="1:4" x14ac:dyDescent="0.25">
      <c r="A49" s="92" t="s">
        <v>90</v>
      </c>
      <c r="B49" s="94">
        <v>6192079</v>
      </c>
      <c r="C49" s="94">
        <v>-868671</v>
      </c>
    </row>
    <row r="50" spans="1:4" ht="25.5" x14ac:dyDescent="0.25">
      <c r="A50" s="92" t="s">
        <v>121</v>
      </c>
      <c r="B50" s="155">
        <v>16</v>
      </c>
      <c r="C50" s="155"/>
    </row>
    <row r="51" spans="1:4" x14ac:dyDescent="0.2">
      <c r="A51" s="91" t="s">
        <v>91</v>
      </c>
      <c r="B51" s="99">
        <v>-14664867</v>
      </c>
      <c r="C51" s="99">
        <f>SUM(C50,C49,C48,C41,C33)</f>
        <v>-10273094.666324619</v>
      </c>
      <c r="D51" s="159"/>
    </row>
    <row r="52" spans="1:4" x14ac:dyDescent="0.2">
      <c r="A52" s="92" t="s">
        <v>92</v>
      </c>
      <c r="B52" s="107">
        <v>97049342</v>
      </c>
      <c r="C52" s="98">
        <v>90485631</v>
      </c>
    </row>
    <row r="53" spans="1:4" x14ac:dyDescent="0.2">
      <c r="A53" s="91" t="s">
        <v>93</v>
      </c>
      <c r="B53" s="99">
        <v>82384475</v>
      </c>
      <c r="C53" s="99">
        <v>80212536.333675385</v>
      </c>
      <c r="D53" s="159"/>
    </row>
    <row r="54" spans="1:4" x14ac:dyDescent="0.25">
      <c r="A54" s="161"/>
      <c r="B54" s="108"/>
      <c r="C54" s="108"/>
    </row>
    <row r="55" spans="1:4" x14ac:dyDescent="0.25">
      <c r="A55" s="109" t="s">
        <v>32</v>
      </c>
      <c r="B55" s="110" t="s">
        <v>32</v>
      </c>
      <c r="C55" s="110"/>
      <c r="D55" s="111"/>
    </row>
    <row r="56" spans="1:4" x14ac:dyDescent="0.2">
      <c r="A56" s="43" t="s">
        <v>33</v>
      </c>
      <c r="B56" s="43" t="s">
        <v>115</v>
      </c>
      <c r="C56" s="71"/>
      <c r="D56" s="71"/>
    </row>
    <row r="57" spans="1:4" x14ac:dyDescent="0.2">
      <c r="A57" s="43" t="s">
        <v>34</v>
      </c>
      <c r="B57" s="43" t="s">
        <v>116</v>
      </c>
      <c r="C57" s="71"/>
      <c r="D57" s="71"/>
    </row>
    <row r="58" spans="1:4" x14ac:dyDescent="0.25">
      <c r="B58" s="112"/>
      <c r="C58" s="112"/>
      <c r="D58" s="113"/>
    </row>
    <row r="59" spans="1:4" x14ac:dyDescent="0.25">
      <c r="B59" s="114">
        <f>B53-Ф1!B9</f>
        <v>0</v>
      </c>
      <c r="D59" s="87"/>
    </row>
    <row r="62" spans="1:4" x14ac:dyDescent="0.25">
      <c r="A62" s="162"/>
      <c r="B62" s="108"/>
    </row>
  </sheetData>
  <mergeCells count="1">
    <mergeCell ref="A5:D5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93" fitToHeight="0" orientation="portrait" r:id="rId1"/>
  <rowBreaks count="1" manualBreakCount="1">
    <brk id="46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0"/>
  <sheetViews>
    <sheetView zoomScale="70" zoomScaleNormal="70" zoomScaleSheetLayoutView="85" workbookViewId="0">
      <selection activeCell="H23" sqref="H23"/>
    </sheetView>
  </sheetViews>
  <sheetFormatPr defaultColWidth="19.5703125" defaultRowHeight="15" x14ac:dyDescent="0.25"/>
  <cols>
    <col min="1" max="1" width="73.28515625" style="115" customWidth="1"/>
    <col min="2" max="2" width="15.28515625" style="114" customWidth="1"/>
    <col min="3" max="3" width="14.140625" style="114" customWidth="1"/>
    <col min="4" max="4" width="13.5703125" style="114" customWidth="1"/>
    <col min="5" max="5" width="23.28515625" style="114" customWidth="1"/>
    <col min="6" max="6" width="16.42578125" style="114" customWidth="1"/>
    <col min="7" max="7" width="12.140625" style="114" customWidth="1"/>
    <col min="8" max="236" width="11.42578125" style="115" customWidth="1"/>
    <col min="237" max="237" width="3.7109375" style="115" customWidth="1"/>
    <col min="238" max="238" width="92.140625" style="115" customWidth="1"/>
    <col min="239" max="16384" width="19.5703125" style="115"/>
  </cols>
  <sheetData>
    <row r="2" spans="1:7" x14ac:dyDescent="0.25">
      <c r="A2" s="169"/>
      <c r="B2" s="169"/>
      <c r="C2" s="169"/>
    </row>
    <row r="3" spans="1:7" x14ac:dyDescent="0.25">
      <c r="A3" s="116"/>
      <c r="B3" s="117"/>
      <c r="C3" s="117"/>
    </row>
    <row r="4" spans="1:7" s="120" customFormat="1" x14ac:dyDescent="0.2">
      <c r="A4" s="118" t="s">
        <v>127</v>
      </c>
      <c r="B4" s="119"/>
      <c r="C4" s="119"/>
      <c r="D4" s="119"/>
      <c r="E4" s="119"/>
      <c r="F4" s="119"/>
      <c r="G4" s="119"/>
    </row>
    <row r="5" spans="1:7" s="120" customFormat="1" x14ac:dyDescent="0.2">
      <c r="A5" s="118"/>
      <c r="B5" s="119"/>
      <c r="C5" s="119"/>
      <c r="D5" s="119"/>
      <c r="E5" s="119"/>
      <c r="F5" s="119"/>
      <c r="G5" s="119"/>
    </row>
    <row r="6" spans="1:7" s="120" customFormat="1" ht="89.25" x14ac:dyDescent="0.25">
      <c r="A6" s="121" t="s">
        <v>94</v>
      </c>
      <c r="B6" s="122" t="s">
        <v>25</v>
      </c>
      <c r="C6" s="122" t="s">
        <v>95</v>
      </c>
      <c r="D6" s="122" t="s">
        <v>96</v>
      </c>
      <c r="E6" s="123" t="s">
        <v>97</v>
      </c>
      <c r="F6" s="122" t="s">
        <v>98</v>
      </c>
      <c r="G6" s="122" t="s">
        <v>99</v>
      </c>
    </row>
    <row r="7" spans="1:7" s="120" customFormat="1" x14ac:dyDescent="0.2">
      <c r="A7" s="124" t="s">
        <v>108</v>
      </c>
      <c r="B7" s="125">
        <v>222554069</v>
      </c>
      <c r="C7" s="125">
        <v>162306</v>
      </c>
      <c r="D7" s="125">
        <v>5830213</v>
      </c>
      <c r="E7" s="125">
        <v>369331</v>
      </c>
      <c r="F7" s="125">
        <v>-142570811</v>
      </c>
      <c r="G7" s="125">
        <v>86345108</v>
      </c>
    </row>
    <row r="8" spans="1:7" s="120" customFormat="1" x14ac:dyDescent="0.2">
      <c r="A8" s="126" t="s">
        <v>101</v>
      </c>
      <c r="B8" s="127">
        <v>0</v>
      </c>
      <c r="C8" s="127">
        <v>0</v>
      </c>
      <c r="D8" s="127">
        <v>0</v>
      </c>
      <c r="E8" s="127">
        <v>0</v>
      </c>
      <c r="F8" s="128">
        <v>3756467</v>
      </c>
      <c r="G8" s="128">
        <v>1463524</v>
      </c>
    </row>
    <row r="9" spans="1:7" s="120" customFormat="1" x14ac:dyDescent="0.2">
      <c r="A9" s="129" t="s">
        <v>102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</row>
    <row r="10" spans="1:7" s="120" customFormat="1" ht="25.5" x14ac:dyDescent="0.2">
      <c r="A10" s="126" t="s">
        <v>103</v>
      </c>
      <c r="B10" s="128">
        <v>0</v>
      </c>
      <c r="C10" s="128">
        <v>0</v>
      </c>
      <c r="D10" s="128">
        <v>0</v>
      </c>
      <c r="E10" s="128">
        <v>-653725</v>
      </c>
      <c r="F10" s="128">
        <v>0</v>
      </c>
      <c r="G10" s="128">
        <v>-653725</v>
      </c>
    </row>
    <row r="11" spans="1:7" s="120" customFormat="1" ht="25.5" x14ac:dyDescent="0.2">
      <c r="A11" s="126" t="s">
        <v>104</v>
      </c>
      <c r="B11" s="128">
        <v>0</v>
      </c>
      <c r="C11" s="128">
        <v>0</v>
      </c>
      <c r="D11" s="128">
        <v>0</v>
      </c>
      <c r="E11" s="128">
        <v>29554</v>
      </c>
      <c r="F11" s="128">
        <v>0</v>
      </c>
      <c r="G11" s="128">
        <v>29554</v>
      </c>
    </row>
    <row r="12" spans="1:7" s="120" customFormat="1" ht="12" hidden="1" customHeight="1" x14ac:dyDescent="0.2">
      <c r="A12" s="164" t="s">
        <v>123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</row>
    <row r="13" spans="1:7" s="120" customFormat="1" x14ac:dyDescent="0.2">
      <c r="A13" s="131" t="s">
        <v>106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</row>
    <row r="14" spans="1:7" s="120" customFormat="1" x14ac:dyDescent="0.2">
      <c r="A14" s="124" t="s">
        <v>107</v>
      </c>
      <c r="B14" s="132">
        <v>0</v>
      </c>
      <c r="C14" s="132">
        <v>0</v>
      </c>
      <c r="D14" s="132">
        <v>0</v>
      </c>
      <c r="E14" s="132">
        <v>-624171</v>
      </c>
      <c r="F14" s="132">
        <v>3756467</v>
      </c>
      <c r="G14" s="132">
        <v>3132296</v>
      </c>
    </row>
    <row r="15" spans="1:7" s="120" customFormat="1" x14ac:dyDescent="0.2">
      <c r="A15" s="124" t="s">
        <v>109</v>
      </c>
      <c r="B15" s="127">
        <v>222554069</v>
      </c>
      <c r="C15" s="127">
        <v>162306</v>
      </c>
      <c r="D15" s="127">
        <v>5830213</v>
      </c>
      <c r="E15" s="127">
        <v>-254840</v>
      </c>
      <c r="F15" s="127">
        <v>-138814344</v>
      </c>
      <c r="G15" s="127">
        <v>89477404</v>
      </c>
    </row>
    <row r="16" spans="1:7" s="120" customFormat="1" x14ac:dyDescent="0.2">
      <c r="A16" s="118"/>
      <c r="B16" s="119"/>
      <c r="C16" s="119"/>
      <c r="D16" s="119"/>
      <c r="E16" s="119"/>
      <c r="F16" s="119"/>
      <c r="G16" s="119"/>
    </row>
    <row r="17" spans="1:7" s="120" customFormat="1" x14ac:dyDescent="0.2">
      <c r="A17" s="118"/>
      <c r="B17" s="119"/>
      <c r="C17" s="119"/>
      <c r="D17" s="119"/>
      <c r="E17" s="119"/>
      <c r="F17" s="119"/>
      <c r="G17" s="119"/>
    </row>
    <row r="18" spans="1:7" ht="89.25" x14ac:dyDescent="0.25">
      <c r="A18" s="121" t="s">
        <v>94</v>
      </c>
      <c r="B18" s="122" t="s">
        <v>25</v>
      </c>
      <c r="C18" s="122" t="s">
        <v>95</v>
      </c>
      <c r="D18" s="122" t="s">
        <v>96</v>
      </c>
      <c r="E18" s="123" t="s">
        <v>97</v>
      </c>
      <c r="F18" s="122" t="s">
        <v>98</v>
      </c>
      <c r="G18" s="122" t="s">
        <v>99</v>
      </c>
    </row>
    <row r="19" spans="1:7" x14ac:dyDescent="0.2">
      <c r="A19" s="124" t="s">
        <v>100</v>
      </c>
      <c r="B19" s="125">
        <v>222554069</v>
      </c>
      <c r="C19" s="125">
        <v>162306</v>
      </c>
      <c r="D19" s="125">
        <v>6035613</v>
      </c>
      <c r="E19" s="125">
        <v>-63680</v>
      </c>
      <c r="F19" s="125">
        <v>-152595444</v>
      </c>
      <c r="G19" s="125">
        <v>76092864</v>
      </c>
    </row>
    <row r="20" spans="1:7" x14ac:dyDescent="0.2">
      <c r="A20" s="126" t="s">
        <v>101</v>
      </c>
      <c r="B20" s="127"/>
      <c r="C20" s="127"/>
      <c r="D20" s="127"/>
      <c r="E20" s="127"/>
      <c r="F20" s="128">
        <v>2789284</v>
      </c>
      <c r="G20" s="128">
        <v>2789284</v>
      </c>
    </row>
    <row r="21" spans="1:7" s="130" customFormat="1" ht="14.25" x14ac:dyDescent="0.2">
      <c r="A21" s="129" t="s">
        <v>102</v>
      </c>
      <c r="B21" s="128"/>
      <c r="C21" s="128"/>
      <c r="D21" s="128"/>
      <c r="E21" s="128"/>
      <c r="F21" s="128"/>
      <c r="G21" s="128">
        <v>0</v>
      </c>
    </row>
    <row r="22" spans="1:7" s="130" customFormat="1" ht="25.5" x14ac:dyDescent="0.2">
      <c r="A22" s="126" t="s">
        <v>103</v>
      </c>
      <c r="B22" s="128">
        <v>0</v>
      </c>
      <c r="C22" s="128">
        <v>0</v>
      </c>
      <c r="D22" s="128">
        <v>0</v>
      </c>
      <c r="E22" s="128">
        <v>537315</v>
      </c>
      <c r="F22" s="128"/>
      <c r="G22" s="128">
        <v>537315</v>
      </c>
    </row>
    <row r="23" spans="1:7" s="130" customFormat="1" ht="25.5" x14ac:dyDescent="0.2">
      <c r="A23" s="126" t="s">
        <v>104</v>
      </c>
      <c r="B23" s="128"/>
      <c r="C23" s="128"/>
      <c r="D23" s="128"/>
      <c r="E23" s="128">
        <v>-8787</v>
      </c>
      <c r="F23" s="128"/>
      <c r="G23" s="128">
        <v>-8787</v>
      </c>
    </row>
    <row r="24" spans="1:7" s="130" customFormat="1" ht="14.25" x14ac:dyDescent="0.2">
      <c r="A24" s="126" t="s">
        <v>105</v>
      </c>
      <c r="B24" s="128"/>
      <c r="C24" s="128"/>
      <c r="D24" s="128"/>
      <c r="E24" s="128"/>
      <c r="F24" s="128"/>
      <c r="G24" s="128"/>
    </row>
    <row r="25" spans="1:7" s="130" customFormat="1" ht="14.25" x14ac:dyDescent="0.2">
      <c r="A25" s="131" t="s">
        <v>106</v>
      </c>
      <c r="B25" s="128"/>
      <c r="C25" s="128"/>
      <c r="D25" s="128"/>
      <c r="E25" s="128"/>
      <c r="F25" s="128"/>
      <c r="G25" s="128">
        <f>SUM(B25:F25)</f>
        <v>0</v>
      </c>
    </row>
    <row r="26" spans="1:7" s="130" customFormat="1" ht="14.25" x14ac:dyDescent="0.2">
      <c r="A26" s="124" t="s">
        <v>107</v>
      </c>
      <c r="B26" s="132">
        <f>SUM(B20:B22)</f>
        <v>0</v>
      </c>
      <c r="C26" s="132">
        <f>SUM(C20:C22)</f>
        <v>0</v>
      </c>
      <c r="D26" s="132">
        <f>SUM(D20:D22)</f>
        <v>0</v>
      </c>
      <c r="E26" s="132">
        <f>SUM(E22:E23)</f>
        <v>528528</v>
      </c>
      <c r="F26" s="132">
        <f>SUM(F20:F25)</f>
        <v>2789284</v>
      </c>
      <c r="G26" s="132">
        <f>SUM(B26:F26)</f>
        <v>3317812</v>
      </c>
    </row>
    <row r="27" spans="1:7" s="130" customFormat="1" ht="14.25" x14ac:dyDescent="0.2">
      <c r="A27" s="126" t="s">
        <v>86</v>
      </c>
      <c r="B27" s="133"/>
      <c r="C27" s="133">
        <v>0</v>
      </c>
      <c r="D27" s="133">
        <v>0</v>
      </c>
      <c r="E27" s="133">
        <v>0</v>
      </c>
      <c r="F27" s="133">
        <v>0</v>
      </c>
      <c r="G27" s="133">
        <f>SUM(B27:F27)</f>
        <v>0</v>
      </c>
    </row>
    <row r="28" spans="1:7" s="130" customFormat="1" ht="14.25" x14ac:dyDescent="0.2">
      <c r="A28" s="124" t="s">
        <v>110</v>
      </c>
      <c r="B28" s="127">
        <f>SUM(B19:B19,B26:B27)</f>
        <v>222554069</v>
      </c>
      <c r="C28" s="127">
        <f>SUM(C19:C19,C26:C27)</f>
        <v>162306</v>
      </c>
      <c r="D28" s="127">
        <f>SUM(D19:D19,D22:D27)</f>
        <v>6035613</v>
      </c>
      <c r="E28" s="127">
        <f>SUM(E19:E23)</f>
        <v>464848</v>
      </c>
      <c r="F28" s="127">
        <f>SUM(F19,F26:F27)</f>
        <v>-149806160</v>
      </c>
      <c r="G28" s="127">
        <f>SUM(G19:G19,G26:G27)</f>
        <v>79410676</v>
      </c>
    </row>
    <row r="29" spans="1:7" s="130" customFormat="1" ht="14.25" x14ac:dyDescent="0.2">
      <c r="A29" s="134"/>
      <c r="B29" s="135"/>
      <c r="C29" s="135"/>
      <c r="D29" s="135"/>
      <c r="E29" s="135"/>
      <c r="F29" s="135"/>
      <c r="G29" s="135"/>
    </row>
    <row r="30" spans="1:7" x14ac:dyDescent="0.25">
      <c r="A30" s="109" t="s">
        <v>32</v>
      </c>
      <c r="B30" s="110" t="s">
        <v>32</v>
      </c>
      <c r="C30" s="110"/>
    </row>
    <row r="31" spans="1:7" x14ac:dyDescent="0.2">
      <c r="A31" s="43" t="s">
        <v>33</v>
      </c>
      <c r="B31" s="43" t="s">
        <v>115</v>
      </c>
      <c r="C31" s="43"/>
      <c r="D31" s="43"/>
    </row>
    <row r="32" spans="1:7" x14ac:dyDescent="0.2">
      <c r="A32" s="43" t="s">
        <v>34</v>
      </c>
      <c r="B32" s="43" t="s">
        <v>116</v>
      </c>
      <c r="C32" s="43"/>
      <c r="D32" s="43"/>
    </row>
    <row r="33" spans="1:7" x14ac:dyDescent="0.25">
      <c r="B33" s="112"/>
      <c r="C33" s="112"/>
      <c r="D33" s="113"/>
    </row>
    <row r="38" spans="1:7" x14ac:dyDescent="0.25">
      <c r="A38" s="136"/>
    </row>
    <row r="39" spans="1:7" s="130" customFormat="1" x14ac:dyDescent="0.25">
      <c r="A39" s="115"/>
      <c r="B39" s="114"/>
      <c r="C39" s="114"/>
      <c r="D39" s="110"/>
      <c r="E39" s="110"/>
      <c r="F39" s="110"/>
      <c r="G39" s="110"/>
    </row>
    <row r="40" spans="1:7" s="130" customFormat="1" x14ac:dyDescent="0.25">
      <c r="A40" s="115"/>
      <c r="B40" s="114"/>
      <c r="C40" s="114"/>
      <c r="D40" s="110"/>
      <c r="E40" s="110"/>
      <c r="F40" s="110"/>
      <c r="G40" s="110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Игликова Арай Маргулановна</dc:creator>
  <cp:lastModifiedBy>Екатерина Юсупова</cp:lastModifiedBy>
  <cp:lastPrinted>2020-08-18T07:15:26Z</cp:lastPrinted>
  <dcterms:created xsi:type="dcterms:W3CDTF">2020-04-10T08:45:28Z</dcterms:created>
  <dcterms:modified xsi:type="dcterms:W3CDTF">2020-12-04T15:29:00Z</dcterms:modified>
</cp:coreProperties>
</file>