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15" windowWidth="15480" windowHeight="7200" activeTab="0"/>
  </bookViews>
  <sheets>
    <sheet name="Баланс АО" sheetId="1" r:id="rId1"/>
    <sheet name="Прибыль" sheetId="2" r:id="rId2"/>
    <sheet name="баланс каз" sheetId="3" r:id="rId3"/>
    <sheet name="прибыль каз" sheetId="4" r:id="rId4"/>
  </sheets>
  <definedNames>
    <definedName name="SUB3" localSheetId="1">'Прибыль'!$A$2</definedName>
  </definedNames>
  <calcPr fullCalcOnLoad="1"/>
</workbook>
</file>

<file path=xl/sharedStrings.xml><?xml version="1.0" encoding="utf-8"?>
<sst xmlns="http://schemas.openxmlformats.org/spreadsheetml/2006/main" count="342" uniqueCount="265">
  <si>
    <t>Приложение 2</t>
  </si>
  <si>
    <t>к приказу Министра финансов Республики Казахстан</t>
  </si>
  <si>
    <t>Активы</t>
  </si>
  <si>
    <t>На конец отчетного периода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</si>
  <si>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</si>
  <si>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</si>
  <si>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</si>
  <si>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</si>
  <si>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</si>
  <si>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</si>
  <si>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</si>
  <si>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</si>
  <si>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</si>
  <si>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</si>
  <si>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</si>
  <si>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</si>
  <si>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</si>
  <si>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</si>
  <si>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</si>
  <si>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</si>
  <si>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</si>
  <si>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</si>
  <si>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</si>
  <si>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</si>
  <si>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</si>
  <si>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</si>
  <si>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</si>
  <si>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</si>
  <si>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</si>
  <si>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</si>
  <si>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</si>
  <si>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</si>
  <si>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</si>
  <si>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Выкупленные собственные долевые инструменты</t>
  </si>
  <si>
    <t>Эмиссионный доход</t>
  </si>
  <si>
    <t>Резервы</t>
  </si>
  <si>
    <t>от 20 августа 2010 года № 422</t>
  </si>
  <si>
    <t>Код строки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</si>
  <si>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</si>
  <si>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</si>
  <si>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</si>
  <si>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</si>
  <si>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</si>
  <si>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</si>
  <si>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</si>
  <si>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</si>
  <si>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</si>
  <si>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</si>
  <si>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</si>
  <si>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</si>
  <si>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</si>
  <si>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</si>
  <si>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</si>
  <si>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Баланс (строка 100 +строка 101+ строка 200)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</si>
  <si>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</si>
  <si>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</si>
  <si>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</si>
  <si>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</si>
  <si>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</si>
  <si>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</si>
  <si>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</si>
  <si>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</si>
  <si>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</si>
  <si>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</si>
  <si>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</si>
  <si>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</si>
  <si>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</si>
  <si>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</si>
  <si>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</si>
  <si>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</si>
  <si>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</si>
  <si>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ОБЯЗАТЕЛЬСТВА И КАПИТАЛ</t>
  </si>
  <si>
    <t>Сведенья о реорганизации</t>
  </si>
  <si>
    <t>Форма отчетности : консолидированная / неконсолидированная</t>
  </si>
  <si>
    <t>Бухгалтерский баланс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</si>
  <si>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</si>
  <si>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</si>
  <si>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</si>
  <si>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Приложение 3</t>
  </si>
  <si>
    <t>к приказу Министра финансов</t>
  </si>
  <si>
    <t>Республики Казахстан</t>
  </si>
  <si>
    <t>Форма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</si>
  <si>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</si>
  <si>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</si>
  <si>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</si>
  <si>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</si>
  <si>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</si>
  <si>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</si>
  <si>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</si>
  <si>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</si>
  <si>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</si>
  <si>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</si>
  <si>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</si>
  <si>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</si>
  <si>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</si>
  <si>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</si>
  <si>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</si>
  <si>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</si>
  <si>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</si>
  <si>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</si>
  <si>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</si>
  <si>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</si>
  <si>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</si>
  <si>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</si>
  <si>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</si>
  <si>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</si>
  <si>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</si>
  <si>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</si>
  <si>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</si>
  <si>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</si>
  <si>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</si>
  <si>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</si>
  <si>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</si>
  <si>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</si>
  <si>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</si>
  <si>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</si>
  <si>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</si>
  <si>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</si>
  <si>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</si>
  <si>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</si>
  <si>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</si>
  <si>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</si>
  <si>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</si>
  <si>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</si>
  <si>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</si>
  <si>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</si>
  <si>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017</t>
  </si>
  <si>
    <t>018</t>
  </si>
  <si>
    <t>019</t>
  </si>
  <si>
    <t>Субъект предпринимательства средний</t>
  </si>
  <si>
    <t>Вид деятельности организации -добыча и реализация железных руд</t>
  </si>
  <si>
    <t xml:space="preserve">Среднегодовая численность работников </t>
  </si>
  <si>
    <r>
      <t>Руководитель</t>
    </r>
    <r>
      <rPr>
        <sz val="10"/>
        <color indexed="8"/>
        <rFont val="Times New Roman"/>
        <family val="1"/>
      </rPr>
      <t xml:space="preserve"> Матешов Т.С._________________ ________________</t>
    </r>
  </si>
  <si>
    <t xml:space="preserve">Прочие не операционные доходы </t>
  </si>
  <si>
    <r>
      <t>Главный бухгалтер</t>
    </r>
    <r>
      <rPr>
        <sz val="10"/>
        <color indexed="8"/>
        <rFont val="Times New Roman"/>
        <family val="1"/>
      </rPr>
      <t xml:space="preserve"> Райханова Ж.Ж.____________ ________________</t>
    </r>
  </si>
  <si>
    <t xml:space="preserve">Текущие налоговые обязательства </t>
  </si>
  <si>
    <t>Неоплаченый капитал</t>
  </si>
  <si>
    <t>Наименование организации  АО "ДП "Актобе-Темир-ВС""</t>
  </si>
  <si>
    <t>Юридический адрес организации: РК., город Актобе индекс 030000, пр.М. Оспанова 54Б-9</t>
  </si>
  <si>
    <t>Организационно-правовая форма АО</t>
  </si>
  <si>
    <t>Қазақстан Республикасы</t>
  </si>
  <si>
    <t>Қаржы министрінің</t>
  </si>
  <si>
    <t>2010 жылғы 20 тамыздағы</t>
  </si>
  <si>
    <t>№ 422 Бұйрығына</t>
  </si>
  <si>
    <t>2 – қосымша</t>
  </si>
  <si>
    <t>Ұйымның атауы  АҚ "ЕК "Актөбе-Темір-ВС""</t>
  </si>
  <si>
    <t>Қайта ұйымдастыру туралы мәлімет қайта құрылым</t>
  </si>
  <si>
    <t>Ұйымның қызметінің түрі -темір кенін өндіру және стау</t>
  </si>
  <si>
    <t>Ұйымдастыру-құқықтық нысан  АҚ</t>
  </si>
  <si>
    <t>Есептілік нысаны: шоғырландырылған/шоғырландырылмаған</t>
  </si>
  <si>
    <t>Қызметкерлердің орташа жылдық саны  0000</t>
  </si>
  <si>
    <t>Кәсіпкерлік субъектісі орташа</t>
  </si>
  <si>
    <t>Заңды мекен-жайы (ұйымның): Ақтөбе облысы, Қарғалы ауданы Бадамша е.м., Ж. Укубаев көшесі, 56-2</t>
  </si>
  <si>
    <t>Бухгалтерлік баланс</t>
  </si>
  <si>
    <t>мың теңге</t>
  </si>
  <si>
    <t>Активтер</t>
  </si>
  <si>
    <t>Жол коды</t>
  </si>
  <si>
    <t>Есепті кезеңнің аяғында</t>
  </si>
  <si>
    <t>Есепті кезеңнің басында</t>
  </si>
  <si>
    <t>I. Қысқа мерзімді активтер:</t>
  </si>
  <si>
    <t>Ақша қаражаты және оның баламалары</t>
  </si>
  <si>
    <t>Сату үшін қолдағы бар қаржы активтері</t>
  </si>
  <si>
    <t>Туынды қаржы құралдары</t>
  </si>
  <si>
    <t>Пайда мен залал арқылы әділ құны бойынша есепке алынатын қаржы активтері</t>
  </si>
  <si>
    <t>Өтегенге дейін ұсталатын қаржы активтері</t>
  </si>
  <si>
    <t>Өзге де қысқа мерзімді қаржы активтері</t>
  </si>
  <si>
    <t>Қысқа мерзімді сауда және өзге де дебиторлық берешек</t>
  </si>
  <si>
    <t>Ағымдағы табыс салығы</t>
  </si>
  <si>
    <t>Қорлар</t>
  </si>
  <si>
    <t>Өзге де қысқа мерзімді активтер</t>
  </si>
  <si>
    <t>Қысқа мерзімді активтердің жиыны (010 жолдан 019 жолды қоса алғанда сомасы)</t>
  </si>
  <si>
    <t>Сатуға арналған активтер (немесе істен шыққан топтар)</t>
  </si>
  <si>
    <t>II. Ұзақ мерзімді активтер</t>
  </si>
  <si>
    <t>Өтеуге дейін ұсталатын қаржы активтері</t>
  </si>
  <si>
    <t>Өзге де ұзақ мерзімді қаржы активтері</t>
  </si>
  <si>
    <t>Ұзақ мерзімді сауда және өзге де дебиторлық берешек</t>
  </si>
  <si>
    <t>Үлестік қатысу әдісімен есепке алынатын инвестициялар</t>
  </si>
  <si>
    <t>Инвестициялық мүлік</t>
  </si>
  <si>
    <t>Негізгі қаражат</t>
  </si>
  <si>
    <t>Биологиялық активтер</t>
  </si>
  <si>
    <t>Барлау және бағалау активтері</t>
  </si>
  <si>
    <t>Материалдық емес активтер</t>
  </si>
  <si>
    <t>Кейінге қалдырылған салықтық активтер</t>
  </si>
  <si>
    <t>Өзге де ұзақ мерзімді активтер</t>
  </si>
  <si>
    <t>Ұзақ мерзімді активтердің жиыны (110 жолдан 123 жолды қоса алғанда сомасы)</t>
  </si>
  <si>
    <t>Баланс (100 жол + 101 жол + 200 жол)</t>
  </si>
  <si>
    <t>Міндеттеме және капитал</t>
  </si>
  <si>
    <t>III. Қысқа мерзімді міндеттемелер</t>
  </si>
  <si>
    <t>Қарыздар</t>
  </si>
  <si>
    <t>Қысқа мерзімді сауда және өзге де кредиторлық берешек</t>
  </si>
  <si>
    <t>Қысқа мерзімді резервтер</t>
  </si>
  <si>
    <t>Табыс салығы бойынша ағымдағы салық міндеттемелері</t>
  </si>
  <si>
    <t>Қызметкерлерге сыйақылар</t>
  </si>
  <si>
    <t>Өзге де қысқа мерзімді міндеттемелер</t>
  </si>
  <si>
    <t>Қысқа мерзімді міндеттемелердің жиыны (210 жолдан 217 жолды қоса алғанда сомасы)</t>
  </si>
  <si>
    <t>Сатуға арналған істен шыққан топтардың міндеттемелері</t>
  </si>
  <si>
    <t>IV. Ұзақ мерзімді міндеттемелер</t>
  </si>
  <si>
    <t>Өзге де ұзақ мерзімді міндеттемелер</t>
  </si>
  <si>
    <t>Ұзақ мерзімді сауда және өзге де кредиторлық берешек</t>
  </si>
  <si>
    <t>Ұзақ мерзімді резервтер</t>
  </si>
  <si>
    <t>Ұзақ мерзімді міндеттемелер</t>
  </si>
  <si>
    <t>Ұзақ мерзімді міндеттемелердің жиыны (310 жолдан 316 жолды қоса алғанда сомасы)</t>
  </si>
  <si>
    <t>Жарғылық (акционерлік) капитал</t>
  </si>
  <si>
    <t>Эмиссиялық кіріс</t>
  </si>
  <si>
    <t>Сатып алынған меншікті үлес құралдары</t>
  </si>
  <si>
    <t>Резервтер</t>
  </si>
  <si>
    <t>Бөлінбеген пайда (өтелмеген залал)</t>
  </si>
  <si>
    <t>Негізгі ұйымның меншік иелеріне тиесілі капиталдың жиыны (410 жолдан 414 жолды қоса алғанда сомасы)</t>
  </si>
  <si>
    <t>Бақыламайтын меншік иелерінің үлесі</t>
  </si>
  <si>
    <t>Барлығы капитал (420 жол +/- 421 жол)</t>
  </si>
  <si>
    <t>Баланс (300 жол +301 жол+400 жол + 500 жол)</t>
  </si>
  <si>
    <r>
      <t>Басшы</t>
    </r>
    <r>
      <rPr>
        <sz val="10"/>
        <rFont val="Times New Roman"/>
        <family val="1"/>
      </rPr>
      <t xml:space="preserve"> Матешов Т.С._________________ ________________</t>
    </r>
  </si>
  <si>
    <t>                               (тегі, аты, әкесінің аты)               (қолы)</t>
  </si>
  <si>
    <r>
      <t>Бас бухгалтер</t>
    </r>
    <r>
      <rPr>
        <sz val="10"/>
        <rFont val="Times New Roman"/>
        <family val="1"/>
      </rPr>
      <t xml:space="preserve"> Райханова Ж.Ж.____________ ________________</t>
    </r>
  </si>
  <si>
    <t>Мөрдің орны</t>
  </si>
  <si>
    <t>№ 422 бұйрығына</t>
  </si>
  <si>
    <t>3-қосымша</t>
  </si>
  <si>
    <t>ПАЙДА МЕН ЗАЛАЛДАР ТУРАЛЫ ЕСЕП</t>
  </si>
  <si>
    <t>Есепті кезеңге</t>
  </si>
  <si>
    <t>Алдағы кезеңге</t>
  </si>
  <si>
    <t>Түсім</t>
  </si>
  <si>
    <t>Сатылған тауарлар мен қызметтердің өзіндік құны</t>
  </si>
  <si>
    <t>Жалпы пайда (010 жол – 011 жол)</t>
  </si>
  <si>
    <t>Сату бойынша шығыстар</t>
  </si>
  <si>
    <t>Әкімшілік шығыстар</t>
  </si>
  <si>
    <t>Өзге шығыстар</t>
  </si>
  <si>
    <t>Өзге кірістер</t>
  </si>
  <si>
    <t>Операциялық пайда жиыны (залал) (+/- 012 жолдан 016 жолды қоса алғанда)</t>
  </si>
  <si>
    <t>Қаржыландыру бойынша түскен кірістер</t>
  </si>
  <si>
    <t>Қаржыландыру бойынша шығыстар</t>
  </si>
  <si>
    <t>Үлестік қатысу әдісі бойынша есепке алынатын қауымдасқан ұйымдар мен бірлескен қызметтің пайдасындағы (залалындағы) ұйымның үлесі</t>
  </si>
  <si>
    <t>Өзге де операциялық емес кірістер</t>
  </si>
  <si>
    <t>Өзге де операциялық емес шығыстар</t>
  </si>
  <si>
    <t>Салық салғанға дейінгі пайда (залал) (+/- 020 жолдан 025 жолды қоса алғанда)</t>
  </si>
  <si>
    <t>Табыс салығы бойынша шығыстар</t>
  </si>
  <si>
    <t>Салық салғаннан кейін жалғасатын қызметтен түсетін пайда (залал)  (100 жол - 101 жол)</t>
  </si>
  <si>
    <t>Салық салғаннан кейін тоқтатылған қызметтен түсетін пайда (залал)</t>
  </si>
  <si>
    <t>Мыналарға қатысты бір жылғы пайда: (200 жол + 201 жол):</t>
  </si>
  <si>
    <t>негізгі ұйымның меншік иелері</t>
  </si>
  <si>
    <t>бақыламайтын меншік иелерінің үлесі</t>
  </si>
  <si>
    <t>Өзге де жиынтық пайда (410 жолдан 420 жолды қоса алғанда сомасы):</t>
  </si>
  <si>
    <t>оның ішінде:</t>
  </si>
  <si>
    <t>Негізгі қаражатты қайта бағалау</t>
  </si>
  <si>
    <t>Сату үшін қолдағы бар қаржы активтерін қайта бағалау</t>
  </si>
  <si>
    <t>Үлестік қатысу әдісі бойынша есепке алынатын қауымдасқан ұйымдар мен  бірлескен қызметтің өзге де жиынтық пайдасындағы (залалындағы) үлесі</t>
  </si>
  <si>
    <t>Зейнетақы міндеттемелері бойынша актуарлық пайда (залал)</t>
  </si>
  <si>
    <t>Еншілес ұйымдардың мерзімі кейінге қалдырылған салығына табыс салығы ставкасын өзгерту тиімділігі </t>
  </si>
  <si>
    <t>Ақша ағындарын хеджирлеу</t>
  </si>
  <si>
    <t>Шетелдік ұйымдарға инвестициялар бойынша бағамдық айырма</t>
  </si>
  <si>
    <t>Шетелдік операцияларға таза инвестицияларды хеджирлеу</t>
  </si>
  <si>
    <t>Өзге де жиынтық пайданың өзге де құрауыштары</t>
  </si>
  <si>
    <t>Пайда (залал) құрамында кері сыныптау кезіндегі түзету</t>
  </si>
  <si>
    <t>Өзге де жиынтық пайда құрауыштарының салықтық тиімділігі</t>
  </si>
  <si>
    <t>Жалпы жиынтық пайда (300 жол + 400 жол)</t>
  </si>
  <si>
    <t>Мыналарға тиесілі жалпы жиынтық пайда:</t>
  </si>
  <si>
    <t>Акцияға арналған пайда:
оның ішінде:</t>
  </si>
  <si>
    <t>Акцияға арналған базалық пайда:</t>
  </si>
  <si>
    <t>жалғасатын қызметтен</t>
  </si>
  <si>
    <t>тоқтатылған қызметтен</t>
  </si>
  <si>
    <t>Акцияға арналған ажыратылған пайда:</t>
  </si>
  <si>
    <r>
      <t>Басшы</t>
    </r>
    <r>
      <rPr>
        <sz val="10"/>
        <color indexed="8"/>
        <rFont val="Times New Roman"/>
        <family val="1"/>
      </rPr>
      <t xml:space="preserve"> Матешов Т.С._________________ ________________</t>
    </r>
  </si>
  <si>
    <t>по состоянию на  31 декабря 2015 года</t>
  </si>
  <si>
    <t xml:space="preserve"> 31 желтоқсан 2015  жылғы жағдай бойынша</t>
  </si>
  <si>
    <t>2015 жылғы 31 желтоқсанда аяқталатын жыл бойынша</t>
  </si>
  <si>
    <t>тыс. тенге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</si>
</sst>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тг&quot;;\-#,##0&quot;тг&quot;"/>
    <numFmt numFmtId="173" formatCode="#,##0&quot;тг&quot;;[Red]\-#,##0&quot;тг&quot;"/>
    <numFmt numFmtId="174" formatCode="#,##0.00&quot;тг&quot;;\-#,##0.00&quot;тг&quot;"/>
    <numFmt numFmtId="175" formatCode="#,##0.00&quot;тг&quot;;[Red]\-#,##0.00&quot;тг&quot;"/>
    <numFmt numFmtId="176" formatCode="_-* #,##0&quot;тг&quot;_-;\-* #,##0&quot;тг&quot;_-;_-* &quot;-&quot;&quot;тг&quot;_-;_-@_-"/>
    <numFmt numFmtId="177" formatCode="_-* #,##0_т_г_-;\-* #,##0_т_г_-;_-* &quot;-&quot;_т_г_-;_-@_-"/>
    <numFmt numFmtId="178" formatCode="_-* #,##0.00&quot;тг&quot;_-;\-* #,##0.00&quot;тг&quot;_-;_-* &quot;-&quot;??&quot;тг&quot;_-;_-@_-"/>
    <numFmt numFmtId="179" formatCode="_-* #,##0.00_т_г_-;\-* #,##0.00_т_г_-;_-* &quot;-&quot;??_т_г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_-* #,##0.0_р_._-;\-* #,##0.0_р_._-;_-* &quot;-&quot;??_р_._-;_-@_-"/>
    <numFmt numFmtId="188" formatCode="_-* #,##0_р_._-;\-* #,##0_р_._-;_-* &quot;-&quot;??_р_._-;_-@_-"/>
    <numFmt numFmtId="189" formatCode="#,##0_ ;[Red]\-#,##0\ "/>
    <numFmt numFmtId="190" formatCode="#,##0.00;[Red]\-#,##0.00"/>
    <numFmt numFmtId="191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33" borderId="0" xfId="56" applyFont="1" applyFill="1" applyProtection="1">
      <alignment/>
      <protection hidden="1" locked="0"/>
    </xf>
    <xf numFmtId="0" fontId="4" fillId="33" borderId="10" xfId="56" applyFont="1" applyFill="1" applyBorder="1" applyProtection="1">
      <alignment/>
      <protection hidden="1" locked="0"/>
    </xf>
    <xf numFmtId="0" fontId="4" fillId="33" borderId="0" xfId="56" applyFont="1" applyFill="1" applyBorder="1" applyProtection="1">
      <alignment/>
      <protection hidden="1" locked="0"/>
    </xf>
    <xf numFmtId="0" fontId="5" fillId="33" borderId="0" xfId="56" applyFont="1" applyFill="1" applyAlignment="1" applyProtection="1">
      <alignment horizontal="center"/>
      <protection hidden="1" locked="0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49" fontId="9" fillId="0" borderId="11" xfId="0" applyNumberFormat="1" applyFont="1" applyBorder="1" applyAlignment="1">
      <alignment horizontal="center" vertical="top" wrapText="1"/>
    </xf>
    <xf numFmtId="188" fontId="0" fillId="0" borderId="0" xfId="68" applyNumberFormat="1" applyFont="1" applyAlignment="1">
      <alignment/>
    </xf>
    <xf numFmtId="188" fontId="4" fillId="33" borderId="0" xfId="68" applyNumberFormat="1" applyFont="1" applyFill="1" applyBorder="1" applyAlignment="1" applyProtection="1">
      <alignment/>
      <protection hidden="1" locked="0"/>
    </xf>
    <xf numFmtId="188" fontId="9" fillId="0" borderId="11" xfId="68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188" fontId="9" fillId="0" borderId="0" xfId="68" applyNumberFormat="1" applyFont="1" applyAlignment="1">
      <alignment horizontal="right"/>
    </xf>
    <xf numFmtId="188" fontId="8" fillId="0" borderId="0" xfId="68" applyNumberFormat="1" applyFont="1" applyAlignment="1" applyProtection="1">
      <alignment horizontal="right"/>
      <protection/>
    </xf>
    <xf numFmtId="188" fontId="4" fillId="33" borderId="0" xfId="68" applyNumberFormat="1" applyFont="1" applyFill="1" applyAlignment="1" applyProtection="1">
      <alignment/>
      <protection hidden="1" locked="0"/>
    </xf>
    <xf numFmtId="188" fontId="0" fillId="0" borderId="0" xfId="0" applyNumberFormat="1" applyAlignment="1">
      <alignment/>
    </xf>
    <xf numFmtId="0" fontId="0" fillId="34" borderId="0" xfId="0" applyFill="1" applyAlignment="1">
      <alignment/>
    </xf>
    <xf numFmtId="188" fontId="0" fillId="34" borderId="0" xfId="68" applyNumberFormat="1" applyFont="1" applyFill="1" applyAlignment="1">
      <alignment/>
    </xf>
    <xf numFmtId="188" fontId="4" fillId="34" borderId="0" xfId="68" applyNumberFormat="1" applyFont="1" applyFill="1" applyAlignment="1" applyProtection="1">
      <alignment horizontal="right"/>
      <protection hidden="1" locked="0"/>
    </xf>
    <xf numFmtId="0" fontId="4" fillId="34" borderId="10" xfId="56" applyFont="1" applyFill="1" applyBorder="1" applyProtection="1">
      <alignment/>
      <protection hidden="1" locked="0"/>
    </xf>
    <xf numFmtId="188" fontId="4" fillId="34" borderId="0" xfId="68" applyNumberFormat="1" applyFont="1" applyFill="1" applyBorder="1" applyAlignment="1" applyProtection="1">
      <alignment/>
      <protection hidden="1" locked="0"/>
    </xf>
    <xf numFmtId="0" fontId="4" fillId="34" borderId="12" xfId="56" applyFont="1" applyFill="1" applyBorder="1" applyProtection="1">
      <alignment/>
      <protection hidden="1" locked="0"/>
    </xf>
    <xf numFmtId="0" fontId="10" fillId="34" borderId="11" xfId="0" applyFont="1" applyFill="1" applyBorder="1" applyAlignment="1">
      <alignment horizontal="center" vertical="top" wrapText="1"/>
    </xf>
    <xf numFmtId="188" fontId="10" fillId="34" borderId="11" xfId="68" applyNumberFormat="1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center" vertical="top" wrapText="1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188" fontId="9" fillId="0" borderId="11" xfId="68" applyNumberFormat="1" applyFont="1" applyFill="1" applyBorder="1" applyAlignment="1">
      <alignment horizontal="center" vertical="top" wrapText="1"/>
    </xf>
    <xf numFmtId="188" fontId="10" fillId="0" borderId="11" xfId="68" applyNumberFormat="1" applyFont="1" applyFill="1" applyBorder="1" applyAlignment="1">
      <alignment horizontal="center" vertical="top" wrapText="1"/>
    </xf>
    <xf numFmtId="188" fontId="0" fillId="0" borderId="0" xfId="68" applyNumberFormat="1" applyFont="1" applyFill="1" applyAlignment="1">
      <alignment/>
    </xf>
    <xf numFmtId="188" fontId="4" fillId="0" borderId="10" xfId="68" applyNumberFormat="1" applyFont="1" applyFill="1" applyBorder="1" applyAlignment="1" applyProtection="1">
      <alignment/>
      <protection hidden="1" locked="0"/>
    </xf>
    <xf numFmtId="188" fontId="4" fillId="0" borderId="12" xfId="68" applyNumberFormat="1" applyFont="1" applyFill="1" applyBorder="1" applyAlignment="1" applyProtection="1">
      <alignment/>
      <protection hidden="1" locked="0"/>
    </xf>
    <xf numFmtId="188" fontId="0" fillId="0" borderId="0" xfId="68" applyNumberFormat="1" applyFont="1" applyFill="1" applyAlignment="1">
      <alignment/>
    </xf>
    <xf numFmtId="0" fontId="9" fillId="34" borderId="11" xfId="0" applyFont="1" applyFill="1" applyBorder="1" applyAlignment="1">
      <alignment horizontal="center" vertical="top" wrapText="1"/>
    </xf>
    <xf numFmtId="0" fontId="4" fillId="0" borderId="11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top"/>
      <protection/>
    </xf>
    <xf numFmtId="0" fontId="4" fillId="0" borderId="11" xfId="60" applyFont="1" applyBorder="1" applyAlignment="1">
      <alignment horizontal="left" vertical="top" wrapText="1"/>
      <protection/>
    </xf>
    <xf numFmtId="0" fontId="5" fillId="0" borderId="11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 wrapText="1"/>
      <protection/>
    </xf>
    <xf numFmtId="0" fontId="12" fillId="34" borderId="11" xfId="0" applyFont="1" applyFill="1" applyBorder="1" applyAlignment="1">
      <alignment horizontal="center" vertical="top" wrapText="1"/>
    </xf>
    <xf numFmtId="0" fontId="5" fillId="0" borderId="11" xfId="60" applyFont="1" applyBorder="1" applyAlignment="1">
      <alignment horizontal="left" vertical="center" wrapText="1"/>
      <protection/>
    </xf>
    <xf numFmtId="0" fontId="5" fillId="0" borderId="11" xfId="60" applyFont="1" applyBorder="1" applyAlignment="1">
      <alignment horizontal="centerContinuous" vertical="center"/>
      <protection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Alignment="1">
      <alignment/>
    </xf>
    <xf numFmtId="0" fontId="10" fillId="0" borderId="11" xfId="0" applyFont="1" applyBorder="1" applyAlignment="1">
      <alignment horizontal="center" vertical="top" wrapText="1"/>
    </xf>
    <xf numFmtId="188" fontId="10" fillId="0" borderId="11" xfId="68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4" fillId="0" borderId="13" xfId="59" applyFont="1" applyBorder="1" applyAlignment="1">
      <alignment horizontal="left" vertical="center" wrapText="1"/>
      <protection/>
    </xf>
    <xf numFmtId="0" fontId="4" fillId="0" borderId="13" xfId="59" applyFont="1" applyBorder="1" applyAlignment="1">
      <alignment horizontal="left" vertical="top" wrapText="1"/>
      <protection/>
    </xf>
    <xf numFmtId="0" fontId="4" fillId="0" borderId="13" xfId="59" applyFont="1" applyBorder="1" applyAlignment="1">
      <alignment horizontal="left" wrapText="1"/>
      <protection/>
    </xf>
    <xf numFmtId="0" fontId="5" fillId="0" borderId="13" xfId="59" applyFont="1" applyBorder="1" applyAlignment="1">
      <alignment horizontal="left" wrapText="1"/>
      <protection/>
    </xf>
    <xf numFmtId="49" fontId="10" fillId="0" borderId="11" xfId="0" applyNumberFormat="1" applyFont="1" applyBorder="1" applyAlignment="1">
      <alignment horizontal="center" vertical="top" wrapText="1"/>
    </xf>
    <xf numFmtId="0" fontId="5" fillId="0" borderId="13" xfId="59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/>
      <protection/>
    </xf>
    <xf numFmtId="0" fontId="7" fillId="34" borderId="0" xfId="56" applyFont="1" applyFill="1" applyBorder="1" applyAlignment="1" applyProtection="1">
      <alignment horizontal="center"/>
      <protection hidden="1" locked="0"/>
    </xf>
    <xf numFmtId="0" fontId="5" fillId="34" borderId="0" xfId="56" applyFont="1" applyFill="1" applyAlignment="1" applyProtection="1">
      <alignment horizontal="center"/>
      <protection hidden="1" locked="0"/>
    </xf>
    <xf numFmtId="188" fontId="0" fillId="0" borderId="0" xfId="68" applyNumberFormat="1" applyFont="1" applyFill="1" applyAlignment="1">
      <alignment horizontal="left"/>
    </xf>
    <xf numFmtId="188" fontId="4" fillId="0" borderId="0" xfId="68" applyNumberFormat="1" applyFont="1" applyFill="1" applyBorder="1" applyAlignment="1" applyProtection="1">
      <alignment horizontal="left"/>
      <protection hidden="1" locked="0"/>
    </xf>
    <xf numFmtId="188" fontId="0" fillId="34" borderId="0" xfId="68" applyNumberFormat="1" applyFont="1" applyFill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%20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84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69.375" style="0" customWidth="1"/>
    <col min="3" max="3" width="16.375" style="38" customWidth="1"/>
    <col min="4" max="4" width="16.375" style="11" customWidth="1"/>
    <col min="5" max="5" width="15.25390625" style="0" customWidth="1"/>
  </cols>
  <sheetData>
    <row r="1" spans="1:8" ht="12.75">
      <c r="A1" s="19"/>
      <c r="B1" s="19"/>
      <c r="C1" s="35"/>
      <c r="D1" s="21" t="s">
        <v>0</v>
      </c>
      <c r="E1" s="8"/>
      <c r="F1" s="8"/>
      <c r="G1" s="8"/>
      <c r="H1" s="8"/>
    </row>
    <row r="2" spans="1:8" ht="12.75">
      <c r="A2" s="19"/>
      <c r="B2" s="19"/>
      <c r="C2" s="35"/>
      <c r="D2" s="21" t="s">
        <v>1</v>
      </c>
      <c r="E2" s="8"/>
      <c r="F2" s="8"/>
      <c r="G2" s="8"/>
      <c r="H2" s="8"/>
    </row>
    <row r="3" spans="1:8" ht="12.75">
      <c r="A3" s="19"/>
      <c r="B3" s="19"/>
      <c r="C3" s="35"/>
      <c r="D3" s="21" t="s">
        <v>36</v>
      </c>
      <c r="E3" s="8"/>
      <c r="F3" s="8"/>
      <c r="G3" s="8"/>
      <c r="H3" s="8"/>
    </row>
    <row r="4" spans="1:8" ht="12.75">
      <c r="A4" s="19"/>
      <c r="B4" s="19"/>
      <c r="C4" s="35"/>
      <c r="D4" s="21" t="s">
        <v>81</v>
      </c>
      <c r="E4" s="8"/>
      <c r="F4" s="8"/>
      <c r="G4" s="8"/>
      <c r="H4" s="8"/>
    </row>
    <row r="5" spans="1:8" ht="12.75">
      <c r="A5" s="22" t="s">
        <v>137</v>
      </c>
      <c r="B5" s="22"/>
      <c r="C5" s="36"/>
      <c r="D5" s="23"/>
      <c r="E5" s="8"/>
      <c r="F5" s="8"/>
      <c r="G5" s="8"/>
      <c r="H5" s="8"/>
    </row>
    <row r="6" spans="1:8" ht="12.75">
      <c r="A6" s="24" t="s">
        <v>72</v>
      </c>
      <c r="B6" s="24"/>
      <c r="C6" s="37"/>
      <c r="D6" s="23"/>
      <c r="E6" s="8"/>
      <c r="F6" s="8"/>
      <c r="G6" s="8"/>
      <c r="H6" s="8"/>
    </row>
    <row r="7" spans="1:8" ht="12.75">
      <c r="A7" s="24" t="s">
        <v>130</v>
      </c>
      <c r="B7" s="24"/>
      <c r="C7" s="37"/>
      <c r="D7" s="23"/>
      <c r="E7" s="8"/>
      <c r="F7" s="8"/>
      <c r="G7" s="8"/>
      <c r="H7" s="8"/>
    </row>
    <row r="8" spans="1:8" ht="12.75">
      <c r="A8" s="24" t="s">
        <v>139</v>
      </c>
      <c r="B8" s="24"/>
      <c r="C8" s="37"/>
      <c r="D8" s="23"/>
      <c r="E8" s="8"/>
      <c r="F8" s="8"/>
      <c r="G8" s="8"/>
      <c r="H8" s="8"/>
    </row>
    <row r="9" spans="1:8" ht="12.75">
      <c r="A9" s="24" t="s">
        <v>73</v>
      </c>
      <c r="B9" s="24"/>
      <c r="C9" s="37"/>
      <c r="D9" s="23"/>
      <c r="E9" s="8"/>
      <c r="F9" s="8"/>
      <c r="G9" s="8"/>
      <c r="H9" s="8"/>
    </row>
    <row r="10" spans="1:8" ht="12.75">
      <c r="A10" s="24" t="s">
        <v>131</v>
      </c>
      <c r="B10" s="24"/>
      <c r="C10" s="37"/>
      <c r="D10" s="23"/>
      <c r="E10" s="8"/>
      <c r="F10" s="8"/>
      <c r="G10" s="8"/>
      <c r="H10" s="8"/>
    </row>
    <row r="11" spans="1:8" ht="12.75">
      <c r="A11" s="24" t="s">
        <v>129</v>
      </c>
      <c r="B11" s="24"/>
      <c r="C11" s="37"/>
      <c r="D11" s="23"/>
      <c r="E11" s="8"/>
      <c r="F11" s="8"/>
      <c r="G11" s="8"/>
      <c r="H11" s="8"/>
    </row>
    <row r="12" spans="1:8" ht="12.75">
      <c r="A12" s="22" t="s">
        <v>138</v>
      </c>
      <c r="B12" s="22"/>
      <c r="C12" s="36"/>
      <c r="D12" s="23"/>
      <c r="E12" s="8"/>
      <c r="F12" s="8"/>
      <c r="G12" s="8"/>
      <c r="H12" s="8"/>
    </row>
    <row r="13" spans="1:8" ht="15.75">
      <c r="A13" s="62" t="s">
        <v>74</v>
      </c>
      <c r="B13" s="62"/>
      <c r="C13" s="62"/>
      <c r="D13" s="62"/>
      <c r="E13" s="8"/>
      <c r="F13" s="8"/>
      <c r="G13" s="8"/>
      <c r="H13" s="8"/>
    </row>
    <row r="14" spans="1:8" ht="12.75">
      <c r="A14" s="63" t="s">
        <v>261</v>
      </c>
      <c r="B14" s="63"/>
      <c r="C14" s="63"/>
      <c r="D14" s="63"/>
      <c r="E14" s="8"/>
      <c r="F14" s="8"/>
      <c r="G14" s="8"/>
      <c r="H14" s="8"/>
    </row>
    <row r="15" spans="1:8" ht="12.75">
      <c r="A15" s="19"/>
      <c r="B15" s="19"/>
      <c r="C15" s="35"/>
      <c r="D15" s="66" t="s">
        <v>264</v>
      </c>
      <c r="E15" s="8"/>
      <c r="F15" s="8"/>
      <c r="G15" s="8"/>
      <c r="H15" s="8"/>
    </row>
    <row r="16" spans="1:4" ht="25.5">
      <c r="A16" s="25" t="s">
        <v>2</v>
      </c>
      <c r="B16" s="25" t="s">
        <v>37</v>
      </c>
      <c r="C16" s="34" t="s">
        <v>3</v>
      </c>
      <c r="D16" s="26" t="s">
        <v>38</v>
      </c>
    </row>
    <row r="17" spans="1:4" ht="13.5" customHeight="1">
      <c r="A17" s="27" t="s">
        <v>39</v>
      </c>
      <c r="B17" s="28"/>
      <c r="C17" s="34"/>
      <c r="D17" s="26"/>
    </row>
    <row r="18" spans="1:4" ht="13.5" customHeight="1">
      <c r="A18" s="29" t="s">
        <v>40</v>
      </c>
      <c r="B18" s="30" t="s">
        <v>4</v>
      </c>
      <c r="C18" s="33">
        <v>133890</v>
      </c>
      <c r="D18" s="33">
        <v>244062</v>
      </c>
    </row>
    <row r="19" spans="1:4" ht="13.5" customHeight="1">
      <c r="A19" s="29" t="s">
        <v>41</v>
      </c>
      <c r="B19" s="30" t="s">
        <v>5</v>
      </c>
      <c r="C19" s="33"/>
      <c r="D19" s="33"/>
    </row>
    <row r="20" spans="1:4" ht="13.5" customHeight="1">
      <c r="A20" s="29" t="s">
        <v>42</v>
      </c>
      <c r="B20" s="30" t="s">
        <v>6</v>
      </c>
      <c r="C20" s="33"/>
      <c r="D20" s="33"/>
    </row>
    <row r="21" spans="1:4" ht="13.5" customHeight="1">
      <c r="A21" s="29" t="s">
        <v>43</v>
      </c>
      <c r="B21" s="30" t="s">
        <v>8</v>
      </c>
      <c r="C21" s="33"/>
      <c r="D21" s="33"/>
    </row>
    <row r="22" spans="1:4" ht="13.5" customHeight="1">
      <c r="A22" s="29" t="s">
        <v>44</v>
      </c>
      <c r="B22" s="30" t="s">
        <v>9</v>
      </c>
      <c r="C22" s="33"/>
      <c r="D22" s="33"/>
    </row>
    <row r="23" spans="1:4" ht="13.5" customHeight="1">
      <c r="A23" s="29" t="s">
        <v>45</v>
      </c>
      <c r="B23" s="30" t="s">
        <v>10</v>
      </c>
      <c r="C23" s="33"/>
      <c r="D23" s="33"/>
    </row>
    <row r="24" spans="1:4" ht="13.5" customHeight="1">
      <c r="A24" s="29" t="s">
        <v>46</v>
      </c>
      <c r="B24" s="30" t="s">
        <v>12</v>
      </c>
      <c r="C24" s="33">
        <v>19832</v>
      </c>
      <c r="D24" s="33">
        <v>159083</v>
      </c>
    </row>
    <row r="25" spans="1:4" ht="13.5" customHeight="1">
      <c r="A25" s="29" t="s">
        <v>136</v>
      </c>
      <c r="B25" s="30" t="s">
        <v>126</v>
      </c>
      <c r="C25" s="33"/>
      <c r="D25" s="33"/>
    </row>
    <row r="26" spans="1:4" ht="13.5" customHeight="1">
      <c r="A26" s="29" t="s">
        <v>7</v>
      </c>
      <c r="B26" s="30" t="s">
        <v>127</v>
      </c>
      <c r="C26" s="33">
        <v>250792</v>
      </c>
      <c r="D26" s="33">
        <v>481560</v>
      </c>
    </row>
    <row r="27" spans="1:4" ht="13.5" customHeight="1">
      <c r="A27" s="29" t="s">
        <v>11</v>
      </c>
      <c r="B27" s="30" t="s">
        <v>128</v>
      </c>
      <c r="C27" s="33">
        <v>2205</v>
      </c>
      <c r="D27" s="33">
        <v>13761</v>
      </c>
    </row>
    <row r="28" spans="1:4" ht="13.5" customHeight="1">
      <c r="A28" s="29" t="s">
        <v>47</v>
      </c>
      <c r="B28" s="28">
        <v>100</v>
      </c>
      <c r="C28" s="34">
        <f>SUM(C18:C27)</f>
        <v>406719</v>
      </c>
      <c r="D28" s="34">
        <f>SUM(D18:D27)</f>
        <v>898466</v>
      </c>
    </row>
    <row r="29" spans="1:4" ht="13.5" customHeight="1">
      <c r="A29" s="29" t="s">
        <v>48</v>
      </c>
      <c r="B29" s="28">
        <v>101</v>
      </c>
      <c r="C29" s="33"/>
      <c r="D29" s="33"/>
    </row>
    <row r="30" spans="1:4" ht="13.5" customHeight="1">
      <c r="A30" s="27" t="s">
        <v>13</v>
      </c>
      <c r="B30" s="28"/>
      <c r="C30" s="33"/>
      <c r="D30" s="33"/>
    </row>
    <row r="31" spans="1:4" ht="13.5" customHeight="1">
      <c r="A31" s="29" t="s">
        <v>41</v>
      </c>
      <c r="B31" s="28">
        <v>110</v>
      </c>
      <c r="C31" s="33"/>
      <c r="D31" s="33"/>
    </row>
    <row r="32" spans="1:4" ht="13.5" customHeight="1">
      <c r="A32" s="29" t="s">
        <v>42</v>
      </c>
      <c r="B32" s="28">
        <v>111</v>
      </c>
      <c r="C32" s="33"/>
      <c r="D32" s="33"/>
    </row>
    <row r="33" spans="1:4" ht="13.5" customHeight="1">
      <c r="A33" s="29" t="s">
        <v>43</v>
      </c>
      <c r="B33" s="28">
        <v>112</v>
      </c>
      <c r="C33" s="33"/>
      <c r="D33" s="33"/>
    </row>
    <row r="34" spans="1:4" ht="13.5" customHeight="1">
      <c r="A34" s="29" t="s">
        <v>44</v>
      </c>
      <c r="B34" s="28">
        <v>113</v>
      </c>
      <c r="C34" s="33"/>
      <c r="D34" s="33"/>
    </row>
    <row r="35" spans="1:4" ht="13.5" customHeight="1">
      <c r="A35" s="29" t="s">
        <v>49</v>
      </c>
      <c r="B35" s="28">
        <v>114</v>
      </c>
      <c r="C35" s="33"/>
      <c r="D35" s="33"/>
    </row>
    <row r="36" spans="1:4" ht="13.5" customHeight="1">
      <c r="A36" s="29" t="s">
        <v>50</v>
      </c>
      <c r="B36" s="28">
        <v>115</v>
      </c>
      <c r="C36" s="33">
        <v>6153</v>
      </c>
      <c r="D36" s="33">
        <v>6444</v>
      </c>
    </row>
    <row r="37" spans="1:4" ht="13.5" customHeight="1">
      <c r="A37" s="29" t="s">
        <v>16</v>
      </c>
      <c r="B37" s="28">
        <v>116</v>
      </c>
      <c r="C37" s="33"/>
      <c r="D37" s="33"/>
    </row>
    <row r="38" spans="1:4" ht="13.5" customHeight="1">
      <c r="A38" s="29" t="s">
        <v>51</v>
      </c>
      <c r="B38" s="28">
        <v>117</v>
      </c>
      <c r="C38" s="33"/>
      <c r="D38" s="33"/>
    </row>
    <row r="39" spans="1:4" ht="13.5" customHeight="1">
      <c r="A39" s="29" t="s">
        <v>19</v>
      </c>
      <c r="B39" s="28">
        <v>118</v>
      </c>
      <c r="C39" s="33">
        <v>332280</v>
      </c>
      <c r="D39" s="33">
        <v>337475</v>
      </c>
    </row>
    <row r="40" spans="1:4" ht="13.5" customHeight="1">
      <c r="A40" s="29" t="s">
        <v>21</v>
      </c>
      <c r="B40" s="28">
        <v>119</v>
      </c>
      <c r="C40" s="33"/>
      <c r="D40" s="33"/>
    </row>
    <row r="41" spans="1:4" ht="13.5" customHeight="1">
      <c r="A41" s="29" t="s">
        <v>23</v>
      </c>
      <c r="B41" s="28">
        <v>120</v>
      </c>
      <c r="C41" s="33"/>
      <c r="D41" s="33"/>
    </row>
    <row r="42" spans="1:4" ht="13.5" customHeight="1">
      <c r="A42" s="29" t="s">
        <v>24</v>
      </c>
      <c r="B42" s="28">
        <v>121</v>
      </c>
      <c r="C42" s="33">
        <v>274480</v>
      </c>
      <c r="D42" s="33">
        <v>259158</v>
      </c>
    </row>
    <row r="43" spans="1:4" ht="13.5" customHeight="1">
      <c r="A43" s="29" t="s">
        <v>25</v>
      </c>
      <c r="B43" s="28">
        <v>122</v>
      </c>
      <c r="C43" s="33"/>
      <c r="D43" s="33"/>
    </row>
    <row r="44" spans="1:4" ht="13.5" customHeight="1">
      <c r="A44" s="29" t="s">
        <v>26</v>
      </c>
      <c r="B44" s="28">
        <v>123</v>
      </c>
      <c r="C44" s="33">
        <v>41426</v>
      </c>
      <c r="D44" s="33">
        <v>41426</v>
      </c>
    </row>
    <row r="45" spans="1:4" ht="13.5" customHeight="1">
      <c r="A45" s="27" t="s">
        <v>52</v>
      </c>
      <c r="B45" s="28">
        <v>200</v>
      </c>
      <c r="C45" s="34">
        <f>SUM(C31:C44)</f>
        <v>654339</v>
      </c>
      <c r="D45" s="34">
        <f>SUM(D31:D44)</f>
        <v>644503</v>
      </c>
    </row>
    <row r="46" spans="1:4" ht="13.5" customHeight="1">
      <c r="A46" s="27" t="s">
        <v>53</v>
      </c>
      <c r="B46" s="28"/>
      <c r="C46" s="34">
        <f>C28+C45</f>
        <v>1061058</v>
      </c>
      <c r="D46" s="34">
        <f>D28+D45</f>
        <v>1542969</v>
      </c>
    </row>
    <row r="47" spans="1:4" ht="13.5" customHeight="1">
      <c r="A47" s="25" t="s">
        <v>71</v>
      </c>
      <c r="B47" s="28"/>
      <c r="C47" s="33"/>
      <c r="D47" s="33"/>
    </row>
    <row r="48" spans="1:4" ht="13.5" customHeight="1">
      <c r="A48" s="27" t="s">
        <v>27</v>
      </c>
      <c r="B48" s="28"/>
      <c r="C48" s="33"/>
      <c r="D48" s="33"/>
    </row>
    <row r="49" spans="1:4" ht="13.5" customHeight="1">
      <c r="A49" s="29" t="s">
        <v>54</v>
      </c>
      <c r="B49" s="28">
        <v>210</v>
      </c>
      <c r="C49" s="33">
        <v>1279792</v>
      </c>
      <c r="D49" s="33">
        <v>668410</v>
      </c>
    </row>
    <row r="50" spans="1:4" ht="13.5" customHeight="1">
      <c r="A50" s="29" t="s">
        <v>42</v>
      </c>
      <c r="B50" s="28">
        <v>211</v>
      </c>
      <c r="C50" s="33"/>
      <c r="D50" s="33"/>
    </row>
    <row r="51" spans="1:4" ht="13.5" customHeight="1">
      <c r="A51" s="29" t="s">
        <v>55</v>
      </c>
      <c r="B51" s="28">
        <v>212</v>
      </c>
      <c r="C51" s="33"/>
      <c r="D51" s="33"/>
    </row>
    <row r="52" spans="1:4" ht="13.5" customHeight="1">
      <c r="A52" s="29" t="s">
        <v>56</v>
      </c>
      <c r="B52" s="28">
        <v>213</v>
      </c>
      <c r="C52" s="33">
        <v>12172</v>
      </c>
      <c r="D52" s="33">
        <v>238615</v>
      </c>
    </row>
    <row r="53" spans="1:4" ht="13.5" customHeight="1">
      <c r="A53" s="29" t="s">
        <v>57</v>
      </c>
      <c r="B53" s="28">
        <v>214</v>
      </c>
      <c r="C53" s="33"/>
      <c r="D53" s="33"/>
    </row>
    <row r="54" spans="1:4" ht="13.5" customHeight="1">
      <c r="A54" s="29" t="s">
        <v>135</v>
      </c>
      <c r="B54" s="28">
        <v>215</v>
      </c>
      <c r="C54" s="33">
        <v>6529</v>
      </c>
      <c r="D54" s="33"/>
    </row>
    <row r="55" spans="1:4" ht="13.5" customHeight="1">
      <c r="A55" s="29" t="s">
        <v>58</v>
      </c>
      <c r="B55" s="28">
        <v>216</v>
      </c>
      <c r="C55" s="33"/>
      <c r="D55" s="33">
        <v>13820</v>
      </c>
    </row>
    <row r="56" spans="1:4" ht="13.5" customHeight="1">
      <c r="A56" s="29" t="s">
        <v>28</v>
      </c>
      <c r="B56" s="28">
        <v>217</v>
      </c>
      <c r="C56" s="33">
        <v>51387</v>
      </c>
      <c r="D56" s="33">
        <v>79362</v>
      </c>
    </row>
    <row r="57" spans="1:4" ht="13.5" customHeight="1">
      <c r="A57" s="29" t="s">
        <v>59</v>
      </c>
      <c r="B57" s="28">
        <v>300</v>
      </c>
      <c r="C57" s="34">
        <f>SUM(C49:C56)</f>
        <v>1349880</v>
      </c>
      <c r="D57" s="34">
        <f>SUM(D49:D56)</f>
        <v>1000207</v>
      </c>
    </row>
    <row r="58" spans="1:4" ht="13.5" customHeight="1">
      <c r="A58" s="29" t="s">
        <v>60</v>
      </c>
      <c r="B58" s="28">
        <v>301</v>
      </c>
      <c r="C58" s="33"/>
      <c r="D58" s="33"/>
    </row>
    <row r="59" spans="1:4" ht="13.5" customHeight="1">
      <c r="A59" s="27" t="s">
        <v>29</v>
      </c>
      <c r="B59" s="28"/>
      <c r="C59" s="33"/>
      <c r="D59" s="33"/>
    </row>
    <row r="60" spans="1:4" ht="13.5" customHeight="1">
      <c r="A60" s="29" t="s">
        <v>54</v>
      </c>
      <c r="B60" s="28">
        <v>310</v>
      </c>
      <c r="C60" s="33"/>
      <c r="D60" s="33"/>
    </row>
    <row r="61" spans="1:4" ht="13.5" customHeight="1">
      <c r="A61" s="29" t="s">
        <v>42</v>
      </c>
      <c r="B61" s="28">
        <v>311</v>
      </c>
      <c r="C61" s="33"/>
      <c r="D61" s="33"/>
    </row>
    <row r="62" spans="1:4" ht="13.5" customHeight="1">
      <c r="A62" s="29" t="s">
        <v>61</v>
      </c>
      <c r="B62" s="28">
        <v>312</v>
      </c>
      <c r="C62" s="33"/>
      <c r="D62" s="33"/>
    </row>
    <row r="63" spans="1:4" ht="13.5" customHeight="1">
      <c r="A63" s="29" t="s">
        <v>62</v>
      </c>
      <c r="B63" s="28">
        <v>313</v>
      </c>
      <c r="C63" s="33"/>
      <c r="D63" s="33"/>
    </row>
    <row r="64" spans="1:4" ht="13.5" customHeight="1">
      <c r="A64" s="29" t="s">
        <v>63</v>
      </c>
      <c r="B64" s="28">
        <v>314</v>
      </c>
      <c r="C64" s="33"/>
      <c r="D64" s="33"/>
    </row>
    <row r="65" spans="1:4" ht="13.5" customHeight="1">
      <c r="A65" s="29" t="s">
        <v>30</v>
      </c>
      <c r="B65" s="28">
        <v>315</v>
      </c>
      <c r="C65" s="33"/>
      <c r="D65" s="33"/>
    </row>
    <row r="66" spans="1:4" ht="13.5" customHeight="1">
      <c r="A66" s="29" t="s">
        <v>31</v>
      </c>
      <c r="B66" s="28">
        <v>316</v>
      </c>
      <c r="C66" s="33">
        <v>180680</v>
      </c>
      <c r="D66" s="33">
        <v>177841</v>
      </c>
    </row>
    <row r="67" spans="1:4" ht="13.5" customHeight="1">
      <c r="A67" s="27" t="s">
        <v>64</v>
      </c>
      <c r="B67" s="28">
        <v>400</v>
      </c>
      <c r="C67" s="34">
        <f>SUM(C60:C66)</f>
        <v>180680</v>
      </c>
      <c r="D67" s="34">
        <f>SUM(D60:D66)</f>
        <v>177841</v>
      </c>
    </row>
    <row r="68" spans="1:4" ht="13.5" customHeight="1">
      <c r="A68" s="27" t="s">
        <v>32</v>
      </c>
      <c r="B68" s="28"/>
      <c r="C68" s="33"/>
      <c r="D68" s="33"/>
    </row>
    <row r="69" spans="1:4" ht="13.5" customHeight="1">
      <c r="A69" s="29" t="s">
        <v>65</v>
      </c>
      <c r="B69" s="28">
        <v>410</v>
      </c>
      <c r="C69" s="33">
        <v>297152</v>
      </c>
      <c r="D69" s="33">
        <v>3628806</v>
      </c>
    </row>
    <row r="70" spans="1:4" ht="13.5" customHeight="1">
      <c r="A70" s="29" t="s">
        <v>34</v>
      </c>
      <c r="B70" s="28">
        <v>411</v>
      </c>
      <c r="C70" s="33"/>
      <c r="D70" s="33"/>
    </row>
    <row r="71" spans="1:4" ht="13.5" customHeight="1">
      <c r="A71" s="29" t="s">
        <v>33</v>
      </c>
      <c r="B71" s="28">
        <v>412</v>
      </c>
      <c r="C71" s="33"/>
      <c r="D71" s="33"/>
    </row>
    <row r="72" spans="1:4" ht="13.5" customHeight="1">
      <c r="A72" s="29" t="s">
        <v>35</v>
      </c>
      <c r="B72" s="28">
        <v>413</v>
      </c>
      <c r="C72" s="33">
        <v>42718</v>
      </c>
      <c r="D72" s="33">
        <v>1130586</v>
      </c>
    </row>
    <row r="73" spans="1:5" ht="13.5" customHeight="1">
      <c r="A73" s="29" t="s">
        <v>66</v>
      </c>
      <c r="B73" s="28">
        <v>414</v>
      </c>
      <c r="C73" s="33">
        <v>-809372</v>
      </c>
      <c r="D73" s="33">
        <v>-4394471</v>
      </c>
      <c r="E73" s="18"/>
    </row>
    <row r="74" spans="1:4" ht="13.5" customHeight="1">
      <c r="A74" s="29" t="s">
        <v>67</v>
      </c>
      <c r="B74" s="28">
        <v>420</v>
      </c>
      <c r="C74" s="33"/>
      <c r="D74" s="33"/>
    </row>
    <row r="75" spans="1:4" ht="13.5" customHeight="1">
      <c r="A75" s="29" t="s">
        <v>68</v>
      </c>
      <c r="B75" s="28">
        <v>421</v>
      </c>
      <c r="C75" s="33"/>
      <c r="D75" s="33"/>
    </row>
    <row r="76" spans="1:4" ht="13.5" customHeight="1">
      <c r="A76" s="27" t="s">
        <v>69</v>
      </c>
      <c r="B76" s="28">
        <v>500</v>
      </c>
      <c r="C76" s="34">
        <f>SUM(C69:C75)</f>
        <v>-469502</v>
      </c>
      <c r="D76" s="34">
        <f>SUM(D69:D75)</f>
        <v>364921</v>
      </c>
    </row>
    <row r="77" spans="1:4" ht="13.5" customHeight="1">
      <c r="A77" s="27" t="s">
        <v>70</v>
      </c>
      <c r="B77" s="28"/>
      <c r="C77" s="34">
        <f>C57+C76+C67</f>
        <v>1061058</v>
      </c>
      <c r="D77" s="34">
        <f>D57+D76+D67</f>
        <v>1542969</v>
      </c>
    </row>
    <row r="78" spans="1:4" ht="12.75">
      <c r="A78" s="19"/>
      <c r="B78" s="19"/>
      <c r="C78" s="35">
        <f>C46-C77</f>
        <v>0</v>
      </c>
      <c r="D78" s="20">
        <f>D77-D46</f>
        <v>0</v>
      </c>
    </row>
    <row r="79" spans="1:4" ht="12.75">
      <c r="A79" s="31" t="s">
        <v>132</v>
      </c>
      <c r="B79" s="19"/>
      <c r="C79" s="35"/>
      <c r="D79" s="20"/>
    </row>
    <row r="80" spans="1:4" ht="12.75">
      <c r="A80" s="32" t="s">
        <v>75</v>
      </c>
      <c r="B80" s="19"/>
      <c r="C80" s="35"/>
      <c r="D80" s="20"/>
    </row>
    <row r="81" spans="1:4" ht="12.75">
      <c r="A81" s="31" t="s">
        <v>134</v>
      </c>
      <c r="B81" s="19"/>
      <c r="C81" s="35"/>
      <c r="D81" s="20"/>
    </row>
    <row r="82" spans="1:4" ht="12.75">
      <c r="A82" s="32" t="s">
        <v>76</v>
      </c>
      <c r="B82" s="19"/>
      <c r="C82" s="35"/>
      <c r="D82" s="20"/>
    </row>
    <row r="83" spans="1:4" ht="12.75">
      <c r="A83" s="32"/>
      <c r="B83" s="19"/>
      <c r="C83" s="35"/>
      <c r="D83" s="20"/>
    </row>
    <row r="84" spans="1:4" ht="12.75">
      <c r="A84" s="32" t="s">
        <v>77</v>
      </c>
      <c r="B84" s="19"/>
      <c r="C84" s="35"/>
      <c r="D84" s="20"/>
    </row>
  </sheetData>
  <sheetProtection/>
  <mergeCells count="2">
    <mergeCell ref="A13:D13"/>
    <mergeCell ref="A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63"/>
  <sheetViews>
    <sheetView zoomScalePageLayoutView="0" workbookViewId="0" topLeftCell="A40">
      <selection activeCell="D11" sqref="D11"/>
    </sheetView>
  </sheetViews>
  <sheetFormatPr defaultColWidth="9.00390625" defaultRowHeight="12.75"/>
  <cols>
    <col min="1" max="1" width="55.75390625" style="0" customWidth="1"/>
    <col min="3" max="4" width="22.125" style="11" customWidth="1"/>
  </cols>
  <sheetData>
    <row r="1" ht="12.75">
      <c r="D1" s="15" t="s">
        <v>78</v>
      </c>
    </row>
    <row r="2" ht="12.75">
      <c r="D2" s="16" t="s">
        <v>79</v>
      </c>
    </row>
    <row r="3" ht="12.75">
      <c r="D3" s="15" t="s">
        <v>80</v>
      </c>
    </row>
    <row r="4" ht="12.75">
      <c r="D4" s="15" t="s">
        <v>36</v>
      </c>
    </row>
    <row r="5" ht="12.75">
      <c r="D5" s="15" t="s">
        <v>81</v>
      </c>
    </row>
    <row r="6" spans="1:6" ht="12.75">
      <c r="A6" s="2" t="s">
        <v>137</v>
      </c>
      <c r="B6" s="1"/>
      <c r="C6" s="17"/>
      <c r="D6" s="12"/>
      <c r="E6" s="3"/>
      <c r="F6" s="4"/>
    </row>
    <row r="7" spans="1:6" ht="12.75">
      <c r="A7" s="1"/>
      <c r="B7" s="1"/>
      <c r="C7" s="17"/>
      <c r="D7" s="17"/>
      <c r="E7" s="1"/>
      <c r="F7" s="4"/>
    </row>
    <row r="8" spans="1:6" ht="12.75">
      <c r="A8" s="63" t="s">
        <v>82</v>
      </c>
      <c r="B8" s="63"/>
      <c r="C8" s="63"/>
      <c r="D8" s="63"/>
      <c r="E8" s="4"/>
      <c r="F8" s="4"/>
    </row>
    <row r="9" spans="1:6" ht="12.75">
      <c r="A9" s="63" t="s">
        <v>261</v>
      </c>
      <c r="B9" s="63"/>
      <c r="C9" s="63"/>
      <c r="D9" s="63"/>
      <c r="E9" s="4"/>
      <c r="F9" s="4"/>
    </row>
    <row r="10" ht="12.75">
      <c r="D10" s="11" t="s">
        <v>264</v>
      </c>
    </row>
    <row r="11" spans="1:4" ht="25.5">
      <c r="A11" s="5" t="s">
        <v>83</v>
      </c>
      <c r="B11" s="5" t="s">
        <v>37</v>
      </c>
      <c r="C11" s="13" t="s">
        <v>84</v>
      </c>
      <c r="D11" s="13" t="s">
        <v>85</v>
      </c>
    </row>
    <row r="12" spans="1:4" ht="12.75">
      <c r="A12" s="7" t="s">
        <v>86</v>
      </c>
      <c r="B12" s="10" t="s">
        <v>4</v>
      </c>
      <c r="C12" s="33">
        <v>416683</v>
      </c>
      <c r="D12" s="33">
        <v>825862</v>
      </c>
    </row>
    <row r="13" spans="1:4" ht="12.75">
      <c r="A13" s="7" t="s">
        <v>87</v>
      </c>
      <c r="B13" s="10" t="s">
        <v>5</v>
      </c>
      <c r="C13" s="33">
        <v>294190</v>
      </c>
      <c r="D13" s="33">
        <v>1118802</v>
      </c>
    </row>
    <row r="14" spans="1:4" ht="12.75">
      <c r="A14" s="7" t="s">
        <v>88</v>
      </c>
      <c r="B14" s="10" t="s">
        <v>6</v>
      </c>
      <c r="C14" s="34">
        <f>C12-C13</f>
        <v>122493</v>
      </c>
      <c r="D14" s="34">
        <f>D12-D13</f>
        <v>-292940</v>
      </c>
    </row>
    <row r="15" spans="1:4" ht="12.75">
      <c r="A15" s="7" t="s">
        <v>89</v>
      </c>
      <c r="B15" s="10" t="s">
        <v>8</v>
      </c>
      <c r="C15" s="33">
        <v>179165</v>
      </c>
      <c r="D15" s="33">
        <v>324419</v>
      </c>
    </row>
    <row r="16" spans="1:4" ht="12.75">
      <c r="A16" s="7" t="s">
        <v>90</v>
      </c>
      <c r="B16" s="10" t="s">
        <v>9</v>
      </c>
      <c r="C16" s="33">
        <v>215553</v>
      </c>
      <c r="D16" s="33">
        <v>211809</v>
      </c>
    </row>
    <row r="17" spans="1:4" ht="12.75" customHeight="1">
      <c r="A17" s="7" t="s">
        <v>91</v>
      </c>
      <c r="B17" s="10" t="s">
        <v>10</v>
      </c>
      <c r="C17" s="33">
        <v>649081</v>
      </c>
      <c r="D17" s="33">
        <v>859130</v>
      </c>
    </row>
    <row r="18" spans="1:4" ht="12.75">
      <c r="A18" s="7" t="s">
        <v>92</v>
      </c>
      <c r="B18" s="10" t="s">
        <v>12</v>
      </c>
      <c r="C18" s="13">
        <v>73717</v>
      </c>
      <c r="D18" s="13">
        <v>165528</v>
      </c>
    </row>
    <row r="19" spans="1:4" ht="12.75" customHeight="1">
      <c r="A19" s="6" t="s">
        <v>93</v>
      </c>
      <c r="B19" s="10" t="s">
        <v>14</v>
      </c>
      <c r="C19" s="34">
        <f>+C14-C15-C16-C17+C18</f>
        <v>-847589</v>
      </c>
      <c r="D19" s="34">
        <f>+D14-D15-D16-D17+D18</f>
        <v>-1522770</v>
      </c>
    </row>
    <row r="20" spans="1:4" ht="12.75">
      <c r="A20" s="7" t="s">
        <v>94</v>
      </c>
      <c r="B20" s="10" t="s">
        <v>15</v>
      </c>
      <c r="C20" s="13">
        <v>6605</v>
      </c>
      <c r="D20" s="13">
        <v>196658</v>
      </c>
    </row>
    <row r="21" spans="1:4" ht="12.75">
      <c r="A21" s="7" t="s">
        <v>95</v>
      </c>
      <c r="B21" s="10" t="s">
        <v>17</v>
      </c>
      <c r="C21" s="13">
        <v>53424</v>
      </c>
      <c r="D21" s="13">
        <v>1471738</v>
      </c>
    </row>
    <row r="22" spans="1:4" ht="40.5" customHeight="1">
      <c r="A22" s="7" t="s">
        <v>96</v>
      </c>
      <c r="B22" s="10" t="s">
        <v>18</v>
      </c>
      <c r="C22" s="13"/>
      <c r="D22" s="13"/>
    </row>
    <row r="23" spans="1:4" ht="12.75">
      <c r="A23" s="7" t="s">
        <v>133</v>
      </c>
      <c r="B23" s="10" t="s">
        <v>20</v>
      </c>
      <c r="C23" s="13"/>
      <c r="D23" s="13"/>
    </row>
    <row r="24" spans="1:4" ht="12.75">
      <c r="A24" s="7" t="s">
        <v>97</v>
      </c>
      <c r="B24" s="10" t="s">
        <v>22</v>
      </c>
      <c r="C24" s="13"/>
      <c r="D24" s="13"/>
    </row>
    <row r="25" spans="1:4" ht="13.5" customHeight="1">
      <c r="A25" s="6" t="s">
        <v>98</v>
      </c>
      <c r="B25" s="5">
        <v>100</v>
      </c>
      <c r="C25" s="53">
        <f>C19-C21-C24+C23+C20</f>
        <v>-894408</v>
      </c>
      <c r="D25" s="53">
        <f>D19-D21-D24+D23+D20</f>
        <v>-2797850</v>
      </c>
    </row>
    <row r="26" spans="1:4" ht="12.75">
      <c r="A26" s="7" t="s">
        <v>99</v>
      </c>
      <c r="B26" s="5">
        <v>101</v>
      </c>
      <c r="C26" s="13"/>
      <c r="D26" s="13">
        <v>624</v>
      </c>
    </row>
    <row r="27" spans="1:4" ht="26.25" customHeight="1">
      <c r="A27" s="6" t="s">
        <v>100</v>
      </c>
      <c r="B27" s="5">
        <v>200</v>
      </c>
      <c r="C27" s="53">
        <f>C25-C26</f>
        <v>-894408</v>
      </c>
      <c r="D27" s="53">
        <f>D25-D26</f>
        <v>-2798474</v>
      </c>
    </row>
    <row r="28" spans="1:4" ht="25.5">
      <c r="A28" s="7" t="s">
        <v>101</v>
      </c>
      <c r="B28" s="5">
        <v>201</v>
      </c>
      <c r="C28" s="13"/>
      <c r="D28" s="13"/>
    </row>
    <row r="29" spans="1:4" ht="15.75" customHeight="1">
      <c r="A29" s="6" t="s">
        <v>102</v>
      </c>
      <c r="B29" s="5">
        <v>300</v>
      </c>
      <c r="C29" s="53">
        <f>C27</f>
        <v>-894408</v>
      </c>
      <c r="D29" s="53">
        <f>D27</f>
        <v>-2798474</v>
      </c>
    </row>
    <row r="30" spans="1:4" ht="12.75">
      <c r="A30" s="7" t="s">
        <v>103</v>
      </c>
      <c r="B30" s="5"/>
      <c r="C30" s="13"/>
      <c r="D30" s="13"/>
    </row>
    <row r="31" spans="1:4" ht="12.75">
      <c r="A31" s="7" t="s">
        <v>104</v>
      </c>
      <c r="B31" s="5"/>
      <c r="C31" s="13"/>
      <c r="D31" s="13"/>
    </row>
    <row r="32" spans="1:4" ht="12.75">
      <c r="A32" s="7" t="s">
        <v>105</v>
      </c>
      <c r="B32" s="5">
        <v>400</v>
      </c>
      <c r="C32" s="13"/>
      <c r="D32" s="13"/>
    </row>
    <row r="33" spans="1:4" ht="12.75">
      <c r="A33" s="7" t="s">
        <v>106</v>
      </c>
      <c r="B33" s="5"/>
      <c r="C33" s="13"/>
      <c r="D33" s="13"/>
    </row>
    <row r="34" spans="1:4" ht="12.75">
      <c r="A34" s="7" t="s">
        <v>107</v>
      </c>
      <c r="B34" s="5">
        <v>410</v>
      </c>
      <c r="C34" s="13"/>
      <c r="D34" s="13"/>
    </row>
    <row r="35" spans="1:4" ht="25.5">
      <c r="A35" s="7" t="s">
        <v>108</v>
      </c>
      <c r="B35" s="5">
        <v>411</v>
      </c>
      <c r="C35" s="13"/>
      <c r="D35" s="13"/>
    </row>
    <row r="36" spans="1:4" ht="39" customHeight="1">
      <c r="A36" s="7" t="s">
        <v>109</v>
      </c>
      <c r="B36" s="5">
        <v>412</v>
      </c>
      <c r="C36" s="13"/>
      <c r="D36" s="13"/>
    </row>
    <row r="37" spans="1:4" ht="12.75">
      <c r="A37" s="7" t="s">
        <v>110</v>
      </c>
      <c r="B37" s="5">
        <v>413</v>
      </c>
      <c r="C37" s="13"/>
      <c r="D37" s="13"/>
    </row>
    <row r="38" spans="1:4" ht="25.5">
      <c r="A38" s="7" t="s">
        <v>111</v>
      </c>
      <c r="B38" s="5">
        <v>414</v>
      </c>
      <c r="C38" s="13"/>
      <c r="D38" s="13"/>
    </row>
    <row r="39" spans="1:4" ht="12.75">
      <c r="A39" s="7" t="s">
        <v>112</v>
      </c>
      <c r="B39" s="5">
        <v>415</v>
      </c>
      <c r="C39" s="13"/>
      <c r="D39" s="13"/>
    </row>
    <row r="40" spans="1:4" ht="12.75">
      <c r="A40" s="7" t="s">
        <v>113</v>
      </c>
      <c r="B40" s="5">
        <v>416</v>
      </c>
      <c r="C40" s="13"/>
      <c r="D40" s="13"/>
    </row>
    <row r="41" spans="1:4" ht="12.75">
      <c r="A41" s="7" t="s">
        <v>114</v>
      </c>
      <c r="B41" s="5">
        <v>417</v>
      </c>
      <c r="C41" s="13"/>
      <c r="D41" s="13"/>
    </row>
    <row r="42" spans="1:4" ht="12.75">
      <c r="A42" s="7" t="s">
        <v>115</v>
      </c>
      <c r="B42" s="5">
        <v>418</v>
      </c>
      <c r="C42" s="13"/>
      <c r="D42" s="13"/>
    </row>
    <row r="43" spans="1:4" ht="12.75">
      <c r="A43" s="7" t="s">
        <v>116</v>
      </c>
      <c r="B43" s="5">
        <v>419</v>
      </c>
      <c r="C43" s="13"/>
      <c r="D43" s="13"/>
    </row>
    <row r="44" spans="1:4" ht="12.75">
      <c r="A44" s="7" t="s">
        <v>117</v>
      </c>
      <c r="B44" s="5">
        <v>420</v>
      </c>
      <c r="C44" s="13"/>
      <c r="D44" s="13"/>
    </row>
    <row r="45" spans="1:4" ht="15.75" customHeight="1">
      <c r="A45" s="6" t="s">
        <v>118</v>
      </c>
      <c r="B45" s="5">
        <v>500</v>
      </c>
      <c r="C45" s="53">
        <f>C29</f>
        <v>-894408</v>
      </c>
      <c r="D45" s="53">
        <f>D29</f>
        <v>-2798474</v>
      </c>
    </row>
    <row r="46" spans="1:4" ht="12.75">
      <c r="A46" s="7" t="s">
        <v>119</v>
      </c>
      <c r="B46" s="5"/>
      <c r="C46" s="13"/>
      <c r="D46" s="13"/>
    </row>
    <row r="47" spans="1:4" ht="12.75">
      <c r="A47" s="7" t="s">
        <v>103</v>
      </c>
      <c r="B47" s="5"/>
      <c r="C47" s="13"/>
      <c r="D47" s="13"/>
    </row>
    <row r="48" spans="1:4" ht="12.75">
      <c r="A48" s="7" t="s">
        <v>120</v>
      </c>
      <c r="B48" s="5"/>
      <c r="C48" s="13"/>
      <c r="D48" s="13"/>
    </row>
    <row r="49" spans="1:4" ht="12.75">
      <c r="A49" s="7" t="s">
        <v>121</v>
      </c>
      <c r="B49" s="5">
        <v>600</v>
      </c>
      <c r="C49" s="13"/>
      <c r="D49" s="13"/>
    </row>
    <row r="50" spans="1:4" ht="12.75">
      <c r="A50" s="7" t="s">
        <v>106</v>
      </c>
      <c r="B50" s="5"/>
      <c r="C50" s="13"/>
      <c r="D50" s="13"/>
    </row>
    <row r="51" spans="1:4" ht="12.75">
      <c r="A51" s="7" t="s">
        <v>122</v>
      </c>
      <c r="B51" s="5"/>
      <c r="C51" s="13"/>
      <c r="D51" s="13"/>
    </row>
    <row r="52" spans="1:4" ht="12.75">
      <c r="A52" s="7" t="s">
        <v>123</v>
      </c>
      <c r="B52" s="5"/>
      <c r="C52" s="13"/>
      <c r="D52" s="13"/>
    </row>
    <row r="53" spans="1:4" ht="12.75">
      <c r="A53" s="7" t="s">
        <v>124</v>
      </c>
      <c r="B53" s="5"/>
      <c r="C53" s="13"/>
      <c r="D53" s="13"/>
    </row>
    <row r="54" spans="1:4" ht="12.75">
      <c r="A54" s="7" t="s">
        <v>125</v>
      </c>
      <c r="B54" s="5"/>
      <c r="C54" s="13"/>
      <c r="D54" s="13"/>
    </row>
    <row r="55" spans="1:4" ht="12.75">
      <c r="A55" s="7" t="s">
        <v>123</v>
      </c>
      <c r="B55" s="5"/>
      <c r="C55" s="13"/>
      <c r="D55" s="13"/>
    </row>
    <row r="56" spans="1:4" ht="12.75">
      <c r="A56" s="7" t="s">
        <v>124</v>
      </c>
      <c r="B56" s="5"/>
      <c r="C56" s="13"/>
      <c r="D56" s="13"/>
    </row>
    <row r="58" ht="12.75">
      <c r="A58" s="14" t="s">
        <v>132</v>
      </c>
    </row>
    <row r="59" ht="12.75">
      <c r="A59" s="9" t="s">
        <v>75</v>
      </c>
    </row>
    <row r="60" ht="12.75">
      <c r="A60" s="14" t="s">
        <v>134</v>
      </c>
    </row>
    <row r="61" ht="12.75">
      <c r="A61" s="9" t="s">
        <v>76</v>
      </c>
    </row>
    <row r="62" ht="12.75">
      <c r="A62" s="9"/>
    </row>
    <row r="63" ht="12.75">
      <c r="A63" s="9" t="s">
        <v>77</v>
      </c>
    </row>
  </sheetData>
  <sheetProtection/>
  <mergeCells count="2">
    <mergeCell ref="A8:D8"/>
    <mergeCell ref="A9:D9"/>
  </mergeCells>
  <hyperlinks>
    <hyperlink ref="D2" r:id="rId1" display="jl:30820087.0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8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69.375" style="0" customWidth="1"/>
    <col min="3" max="3" width="16.375" style="38" customWidth="1"/>
    <col min="4" max="4" width="16.375" style="11" customWidth="1"/>
    <col min="5" max="5" width="15.25390625" style="0" customWidth="1"/>
  </cols>
  <sheetData>
    <row r="1" spans="1:8" ht="12.75">
      <c r="A1" s="19"/>
      <c r="B1" s="19"/>
      <c r="C1" s="64" t="s">
        <v>140</v>
      </c>
      <c r="D1" s="64"/>
      <c r="E1" s="8"/>
      <c r="F1" s="8"/>
      <c r="G1" s="8"/>
      <c r="H1" s="8"/>
    </row>
    <row r="2" spans="1:8" ht="12.75">
      <c r="A2" s="19"/>
      <c r="B2" s="19"/>
      <c r="C2" s="64" t="s">
        <v>141</v>
      </c>
      <c r="D2" s="64"/>
      <c r="E2" s="8"/>
      <c r="F2" s="8"/>
      <c r="G2" s="8"/>
      <c r="H2" s="8"/>
    </row>
    <row r="3" spans="1:8" ht="12.75">
      <c r="A3" s="19"/>
      <c r="B3" s="19"/>
      <c r="C3" s="64" t="s">
        <v>142</v>
      </c>
      <c r="D3" s="64"/>
      <c r="E3" s="8"/>
      <c r="F3" s="8"/>
      <c r="G3" s="8"/>
      <c r="H3" s="8"/>
    </row>
    <row r="4" spans="1:8" ht="12.75">
      <c r="A4" s="19"/>
      <c r="B4" s="19"/>
      <c r="C4" s="64" t="s">
        <v>143</v>
      </c>
      <c r="D4" s="64"/>
      <c r="E4" s="8"/>
      <c r="F4" s="8"/>
      <c r="G4" s="8"/>
      <c r="H4" s="8"/>
    </row>
    <row r="5" spans="1:8" ht="12.75">
      <c r="A5" s="19"/>
      <c r="B5" s="19"/>
      <c r="C5" s="65" t="s">
        <v>144</v>
      </c>
      <c r="D5" s="65"/>
      <c r="E5" s="8"/>
      <c r="F5" s="8"/>
      <c r="G5" s="8"/>
      <c r="H5" s="8"/>
    </row>
    <row r="6" spans="1:8" ht="24" customHeight="1">
      <c r="A6" s="22" t="s">
        <v>145</v>
      </c>
      <c r="B6" s="22"/>
      <c r="C6" s="35"/>
      <c r="D6" s="23"/>
      <c r="E6" s="8"/>
      <c r="F6" s="8"/>
      <c r="G6" s="8"/>
      <c r="H6" s="8"/>
    </row>
    <row r="7" spans="1:8" ht="12.75">
      <c r="A7" s="24" t="s">
        <v>146</v>
      </c>
      <c r="B7" s="24"/>
      <c r="C7" s="37"/>
      <c r="D7" s="23"/>
      <c r="E7" s="8"/>
      <c r="F7" s="8"/>
      <c r="G7" s="8"/>
      <c r="H7" s="8"/>
    </row>
    <row r="8" spans="1:8" ht="12.75">
      <c r="A8" s="24" t="s">
        <v>147</v>
      </c>
      <c r="B8" s="24"/>
      <c r="C8" s="37"/>
      <c r="D8" s="23"/>
      <c r="E8" s="8"/>
      <c r="F8" s="8"/>
      <c r="G8" s="8"/>
      <c r="H8" s="8"/>
    </row>
    <row r="9" spans="1:8" ht="12.75">
      <c r="A9" s="24" t="s">
        <v>148</v>
      </c>
      <c r="B9" s="24"/>
      <c r="C9" s="37"/>
      <c r="D9" s="23"/>
      <c r="E9" s="8"/>
      <c r="F9" s="8"/>
      <c r="G9" s="8"/>
      <c r="H9" s="8"/>
    </row>
    <row r="10" spans="1:8" ht="12.75">
      <c r="A10" s="24" t="s">
        <v>149</v>
      </c>
      <c r="B10" s="24"/>
      <c r="C10" s="37"/>
      <c r="D10" s="23"/>
      <c r="E10" s="8"/>
      <c r="F10" s="8"/>
      <c r="G10" s="8"/>
      <c r="H10" s="8"/>
    </row>
    <row r="11" spans="1:8" ht="12.75">
      <c r="A11" s="24" t="s">
        <v>150</v>
      </c>
      <c r="B11" s="24"/>
      <c r="C11" s="37"/>
      <c r="D11" s="23"/>
      <c r="E11" s="8"/>
      <c r="F11" s="8"/>
      <c r="G11" s="8"/>
      <c r="H11" s="8"/>
    </row>
    <row r="12" spans="1:8" ht="12.75">
      <c r="A12" s="24" t="s">
        <v>151</v>
      </c>
      <c r="B12" s="24"/>
      <c r="C12" s="37"/>
      <c r="D12" s="23"/>
      <c r="E12" s="8"/>
      <c r="F12" s="8"/>
      <c r="G12" s="8"/>
      <c r="H12" s="8"/>
    </row>
    <row r="13" spans="1:8" ht="12.75">
      <c r="A13" s="22" t="s">
        <v>152</v>
      </c>
      <c r="B13" s="22"/>
      <c r="C13" s="36"/>
      <c r="D13" s="23"/>
      <c r="E13" s="8"/>
      <c r="F13" s="8"/>
      <c r="G13" s="8"/>
      <c r="H13" s="8"/>
    </row>
    <row r="14" spans="1:8" ht="15.75">
      <c r="A14" s="62" t="s">
        <v>153</v>
      </c>
      <c r="B14" s="62"/>
      <c r="C14" s="62"/>
      <c r="D14" s="62"/>
      <c r="E14" s="8"/>
      <c r="F14" s="8"/>
      <c r="G14" s="8"/>
      <c r="H14" s="8"/>
    </row>
    <row r="15" spans="1:8" ht="12.75">
      <c r="A15" s="63" t="s">
        <v>262</v>
      </c>
      <c r="B15" s="63"/>
      <c r="C15" s="63"/>
      <c r="D15" s="63"/>
      <c r="E15" s="8"/>
      <c r="F15" s="8"/>
      <c r="G15" s="8"/>
      <c r="H15" s="8"/>
    </row>
    <row r="16" spans="1:8" ht="12.75">
      <c r="A16" s="19"/>
      <c r="B16" s="19"/>
      <c r="C16" s="35"/>
      <c r="D16" s="66" t="s">
        <v>154</v>
      </c>
      <c r="E16" s="8"/>
      <c r="F16" s="8"/>
      <c r="G16" s="8"/>
      <c r="H16" s="8"/>
    </row>
    <row r="17" spans="1:4" ht="25.5">
      <c r="A17" s="25" t="s">
        <v>155</v>
      </c>
      <c r="B17" s="25" t="s">
        <v>156</v>
      </c>
      <c r="C17" s="34" t="s">
        <v>157</v>
      </c>
      <c r="D17" s="26" t="s">
        <v>158</v>
      </c>
    </row>
    <row r="18" spans="1:4" ht="13.5" customHeight="1">
      <c r="A18" s="27" t="s">
        <v>159</v>
      </c>
      <c r="B18" s="39"/>
      <c r="C18" s="34"/>
      <c r="D18" s="26"/>
    </row>
    <row r="19" spans="1:4" ht="13.5" customHeight="1">
      <c r="A19" s="40" t="s">
        <v>160</v>
      </c>
      <c r="B19" s="30" t="s">
        <v>4</v>
      </c>
      <c r="C19" s="33">
        <f>'Баланс АО'!C18</f>
        <v>133890</v>
      </c>
      <c r="D19" s="33">
        <f>'Баланс АО'!D18</f>
        <v>244062</v>
      </c>
    </row>
    <row r="20" spans="1:4" ht="13.5" customHeight="1">
      <c r="A20" s="41" t="s">
        <v>161</v>
      </c>
      <c r="B20" s="30" t="s">
        <v>5</v>
      </c>
      <c r="C20" s="33">
        <f>'Баланс АО'!C19</f>
        <v>0</v>
      </c>
      <c r="D20" s="33">
        <f>'Баланс АО'!D19</f>
        <v>0</v>
      </c>
    </row>
    <row r="21" spans="1:4" ht="13.5" customHeight="1">
      <c r="A21" s="41" t="s">
        <v>162</v>
      </c>
      <c r="B21" s="30" t="s">
        <v>6</v>
      </c>
      <c r="C21" s="33">
        <f>'Баланс АО'!C20</f>
        <v>0</v>
      </c>
      <c r="D21" s="33">
        <f>'Баланс АО'!D20</f>
        <v>0</v>
      </c>
    </row>
    <row r="22" spans="1:4" ht="13.5" customHeight="1">
      <c r="A22" s="42" t="s">
        <v>163</v>
      </c>
      <c r="B22" s="30" t="s">
        <v>8</v>
      </c>
      <c r="C22" s="33">
        <f>'Баланс АО'!C21</f>
        <v>0</v>
      </c>
      <c r="D22" s="33">
        <f>'Баланс АО'!D21</f>
        <v>0</v>
      </c>
    </row>
    <row r="23" spans="1:4" ht="13.5" customHeight="1">
      <c r="A23" s="41" t="s">
        <v>164</v>
      </c>
      <c r="B23" s="30" t="s">
        <v>9</v>
      </c>
      <c r="C23" s="33">
        <f>'Баланс АО'!C22</f>
        <v>0</v>
      </c>
      <c r="D23" s="33">
        <f>'Баланс АО'!D22</f>
        <v>0</v>
      </c>
    </row>
    <row r="24" spans="1:4" ht="13.5" customHeight="1">
      <c r="A24" s="41" t="s">
        <v>165</v>
      </c>
      <c r="B24" s="30" t="s">
        <v>10</v>
      </c>
      <c r="C24" s="33">
        <f>'Баланс АО'!C23</f>
        <v>0</v>
      </c>
      <c r="D24" s="33">
        <f>'Баланс АО'!D23</f>
        <v>0</v>
      </c>
    </row>
    <row r="25" spans="1:4" ht="13.5" customHeight="1">
      <c r="A25" s="40" t="s">
        <v>166</v>
      </c>
      <c r="B25" s="30" t="s">
        <v>12</v>
      </c>
      <c r="C25" s="33">
        <f>'Баланс АО'!C24</f>
        <v>19832</v>
      </c>
      <c r="D25" s="33">
        <f>'Баланс АО'!D24</f>
        <v>159083</v>
      </c>
    </row>
    <row r="26" spans="1:4" ht="13.5" customHeight="1">
      <c r="A26" s="40" t="s">
        <v>167</v>
      </c>
      <c r="B26" s="30" t="s">
        <v>126</v>
      </c>
      <c r="C26" s="33">
        <f>'Баланс АО'!C25</f>
        <v>0</v>
      </c>
      <c r="D26" s="33">
        <f>'Баланс АО'!D25</f>
        <v>0</v>
      </c>
    </row>
    <row r="27" spans="1:4" ht="13.5" customHeight="1">
      <c r="A27" s="41" t="s">
        <v>168</v>
      </c>
      <c r="B27" s="30" t="s">
        <v>127</v>
      </c>
      <c r="C27" s="33">
        <f>'Баланс АО'!C26</f>
        <v>250792</v>
      </c>
      <c r="D27" s="33">
        <f>'Баланс АО'!D26</f>
        <v>481560</v>
      </c>
    </row>
    <row r="28" spans="1:4" ht="13.5" customHeight="1">
      <c r="A28" s="40" t="s">
        <v>169</v>
      </c>
      <c r="B28" s="30" t="s">
        <v>128</v>
      </c>
      <c r="C28" s="33">
        <f>'Баланс АО'!C27</f>
        <v>2205</v>
      </c>
      <c r="D28" s="33">
        <f>'Баланс АО'!D27</f>
        <v>13761</v>
      </c>
    </row>
    <row r="29" spans="1:4" ht="13.5" customHeight="1">
      <c r="A29" s="40" t="s">
        <v>170</v>
      </c>
      <c r="B29" s="39">
        <v>100</v>
      </c>
      <c r="C29" s="34">
        <f>'Баланс АО'!C28</f>
        <v>406719</v>
      </c>
      <c r="D29" s="34">
        <f>'Баланс АО'!D28</f>
        <v>898466</v>
      </c>
    </row>
    <row r="30" spans="1:4" ht="13.5" customHeight="1">
      <c r="A30" s="40" t="s">
        <v>171</v>
      </c>
      <c r="B30" s="39">
        <v>101</v>
      </c>
      <c r="C30" s="33">
        <f>'Баланс АО'!C29</f>
        <v>0</v>
      </c>
      <c r="D30" s="33">
        <f>'Баланс АО'!D29</f>
        <v>0</v>
      </c>
    </row>
    <row r="31" spans="1:4" ht="13.5" customHeight="1">
      <c r="A31" s="43" t="s">
        <v>172</v>
      </c>
      <c r="B31" s="39"/>
      <c r="C31" s="33">
        <f>'Баланс АО'!C30</f>
        <v>0</v>
      </c>
      <c r="D31" s="33">
        <f>'Баланс АО'!D30</f>
        <v>0</v>
      </c>
    </row>
    <row r="32" spans="1:4" ht="13.5" customHeight="1">
      <c r="A32" s="40" t="s">
        <v>161</v>
      </c>
      <c r="B32" s="39">
        <v>110</v>
      </c>
      <c r="C32" s="33">
        <f>'Баланс АО'!C31</f>
        <v>0</v>
      </c>
      <c r="D32" s="33">
        <f>'Баланс АО'!D31</f>
        <v>0</v>
      </c>
    </row>
    <row r="33" spans="1:4" ht="13.5" customHeight="1">
      <c r="A33" s="40" t="s">
        <v>162</v>
      </c>
      <c r="B33" s="39">
        <v>111</v>
      </c>
      <c r="C33" s="33">
        <f>'Баланс АО'!C32</f>
        <v>0</v>
      </c>
      <c r="D33" s="33">
        <f>'Баланс АО'!D32</f>
        <v>0</v>
      </c>
    </row>
    <row r="34" spans="1:4" ht="13.5" customHeight="1">
      <c r="A34" s="40" t="s">
        <v>163</v>
      </c>
      <c r="B34" s="39">
        <v>112</v>
      </c>
      <c r="C34" s="33">
        <f>'Баланс АО'!C33</f>
        <v>0</v>
      </c>
      <c r="D34" s="33">
        <f>'Баланс АО'!D33</f>
        <v>0</v>
      </c>
    </row>
    <row r="35" spans="1:4" ht="13.5" customHeight="1">
      <c r="A35" s="40" t="s">
        <v>173</v>
      </c>
      <c r="B35" s="39">
        <v>113</v>
      </c>
      <c r="C35" s="33">
        <f>'Баланс АО'!C34</f>
        <v>0</v>
      </c>
      <c r="D35" s="33">
        <f>'Баланс АО'!D34</f>
        <v>0</v>
      </c>
    </row>
    <row r="36" spans="1:4" ht="13.5" customHeight="1">
      <c r="A36" s="40" t="s">
        <v>174</v>
      </c>
      <c r="B36" s="39">
        <v>114</v>
      </c>
      <c r="C36" s="33">
        <f>'Баланс АО'!C35</f>
        <v>0</v>
      </c>
      <c r="D36" s="33">
        <f>'Баланс АО'!D35</f>
        <v>0</v>
      </c>
    </row>
    <row r="37" spans="1:4" ht="13.5" customHeight="1">
      <c r="A37" s="40" t="s">
        <v>175</v>
      </c>
      <c r="B37" s="39">
        <v>115</v>
      </c>
      <c r="C37" s="33">
        <f>'Баланс АО'!C36</f>
        <v>6153</v>
      </c>
      <c r="D37" s="33">
        <f>'Баланс АО'!D36</f>
        <v>6444</v>
      </c>
    </row>
    <row r="38" spans="1:4" ht="13.5" customHeight="1">
      <c r="A38" s="40" t="s">
        <v>176</v>
      </c>
      <c r="B38" s="39">
        <v>116</v>
      </c>
      <c r="C38" s="33">
        <f>'Баланс АО'!C37</f>
        <v>0</v>
      </c>
      <c r="D38" s="33">
        <f>'Баланс АО'!D37</f>
        <v>0</v>
      </c>
    </row>
    <row r="39" spans="1:4" ht="13.5" customHeight="1">
      <c r="A39" s="40" t="s">
        <v>177</v>
      </c>
      <c r="B39" s="39">
        <v>117</v>
      </c>
      <c r="C39" s="33">
        <f>'Баланс АО'!C38</f>
        <v>0</v>
      </c>
      <c r="D39" s="33">
        <f>'Баланс АО'!D38</f>
        <v>0</v>
      </c>
    </row>
    <row r="40" spans="1:4" ht="13.5" customHeight="1">
      <c r="A40" s="40" t="s">
        <v>178</v>
      </c>
      <c r="B40" s="39">
        <v>118</v>
      </c>
      <c r="C40" s="33">
        <f>'Баланс АО'!C39</f>
        <v>332280</v>
      </c>
      <c r="D40" s="33">
        <f>'Баланс АО'!D39</f>
        <v>337475</v>
      </c>
    </row>
    <row r="41" spans="1:4" ht="13.5" customHeight="1">
      <c r="A41" s="40" t="s">
        <v>179</v>
      </c>
      <c r="B41" s="39">
        <v>119</v>
      </c>
      <c r="C41" s="33">
        <f>'Баланс АО'!C40</f>
        <v>0</v>
      </c>
      <c r="D41" s="33">
        <f>'Баланс АО'!D40</f>
        <v>0</v>
      </c>
    </row>
    <row r="42" spans="1:4" ht="13.5" customHeight="1">
      <c r="A42" s="40" t="s">
        <v>180</v>
      </c>
      <c r="B42" s="39">
        <v>120</v>
      </c>
      <c r="C42" s="33">
        <f>'Баланс АО'!C41</f>
        <v>0</v>
      </c>
      <c r="D42" s="33">
        <f>'Баланс АО'!D41</f>
        <v>0</v>
      </c>
    </row>
    <row r="43" spans="1:4" ht="13.5" customHeight="1">
      <c r="A43" s="40" t="s">
        <v>181</v>
      </c>
      <c r="B43" s="39">
        <v>121</v>
      </c>
      <c r="C43" s="33">
        <f>'Баланс АО'!C42</f>
        <v>274480</v>
      </c>
      <c r="D43" s="33">
        <f>'Баланс АО'!D42</f>
        <v>259158</v>
      </c>
    </row>
    <row r="44" spans="1:4" ht="13.5" customHeight="1">
      <c r="A44" s="40" t="s">
        <v>182</v>
      </c>
      <c r="B44" s="39">
        <v>122</v>
      </c>
      <c r="C44" s="33">
        <f>'Баланс АО'!C43</f>
        <v>0</v>
      </c>
      <c r="D44" s="33">
        <f>'Баланс АО'!D43</f>
        <v>0</v>
      </c>
    </row>
    <row r="45" spans="1:4" ht="13.5" customHeight="1">
      <c r="A45" s="40" t="s">
        <v>183</v>
      </c>
      <c r="B45" s="39">
        <v>123</v>
      </c>
      <c r="C45" s="33">
        <f>'Баланс АО'!C44</f>
        <v>41426</v>
      </c>
      <c r="D45" s="33">
        <f>'Баланс АО'!D44</f>
        <v>41426</v>
      </c>
    </row>
    <row r="46" spans="1:4" ht="13.5" customHeight="1">
      <c r="A46" s="44" t="s">
        <v>184</v>
      </c>
      <c r="B46" s="39">
        <v>200</v>
      </c>
      <c r="C46" s="34">
        <f>'Баланс АО'!C45</f>
        <v>654339</v>
      </c>
      <c r="D46" s="34">
        <f>'Баланс АО'!D45</f>
        <v>644503</v>
      </c>
    </row>
    <row r="47" spans="1:4" ht="13.5" customHeight="1">
      <c r="A47" s="43" t="s">
        <v>185</v>
      </c>
      <c r="B47" s="39"/>
      <c r="C47" s="34">
        <f>'Баланс АО'!C46</f>
        <v>1061058</v>
      </c>
      <c r="D47" s="34">
        <f>'Баланс АО'!D46</f>
        <v>1542969</v>
      </c>
    </row>
    <row r="48" spans="1:4" ht="24" customHeight="1">
      <c r="A48" s="45" t="s">
        <v>186</v>
      </c>
      <c r="B48" s="39"/>
      <c r="C48" s="33">
        <f>'Баланс АО'!C47</f>
        <v>0</v>
      </c>
      <c r="D48" s="33">
        <f>'Баланс АО'!D47</f>
        <v>0</v>
      </c>
    </row>
    <row r="49" spans="1:4" ht="13.5" customHeight="1">
      <c r="A49" s="43" t="s">
        <v>187</v>
      </c>
      <c r="B49" s="39"/>
      <c r="C49" s="33">
        <f>'Баланс АО'!C48</f>
        <v>0</v>
      </c>
      <c r="D49" s="33">
        <f>'Баланс АО'!D48</f>
        <v>0</v>
      </c>
    </row>
    <row r="50" spans="1:4" ht="13.5" customHeight="1">
      <c r="A50" s="40" t="s">
        <v>188</v>
      </c>
      <c r="B50" s="39">
        <v>210</v>
      </c>
      <c r="C50" s="33">
        <f>'Баланс АО'!C49</f>
        <v>1279792</v>
      </c>
      <c r="D50" s="33">
        <f>'Баланс АО'!D49</f>
        <v>668410</v>
      </c>
    </row>
    <row r="51" spans="1:4" ht="13.5" customHeight="1">
      <c r="A51" s="40" t="s">
        <v>162</v>
      </c>
      <c r="B51" s="39">
        <v>211</v>
      </c>
      <c r="C51" s="33">
        <f>'Баланс АО'!C50</f>
        <v>0</v>
      </c>
      <c r="D51" s="33">
        <f>'Баланс АО'!D50</f>
        <v>0</v>
      </c>
    </row>
    <row r="52" spans="1:4" ht="13.5" customHeight="1">
      <c r="A52" s="44" t="s">
        <v>169</v>
      </c>
      <c r="B52" s="39">
        <v>212</v>
      </c>
      <c r="C52" s="33">
        <f>'Баланс АО'!C51</f>
        <v>0</v>
      </c>
      <c r="D52" s="33">
        <f>'Баланс АО'!D51</f>
        <v>0</v>
      </c>
    </row>
    <row r="53" spans="1:4" ht="13.5" customHeight="1">
      <c r="A53" s="44" t="s">
        <v>189</v>
      </c>
      <c r="B53" s="39">
        <v>213</v>
      </c>
      <c r="C53" s="33">
        <f>'Баланс АО'!C52</f>
        <v>12172</v>
      </c>
      <c r="D53" s="33">
        <f>'Баланс АО'!D52</f>
        <v>238615</v>
      </c>
    </row>
    <row r="54" spans="1:4" ht="13.5" customHeight="1">
      <c r="A54" s="44" t="s">
        <v>190</v>
      </c>
      <c r="B54" s="39">
        <v>214</v>
      </c>
      <c r="C54" s="33">
        <f>'Баланс АО'!C53</f>
        <v>0</v>
      </c>
      <c r="D54" s="33">
        <f>'Баланс АО'!D53</f>
        <v>0</v>
      </c>
    </row>
    <row r="55" spans="1:4" ht="13.5" customHeight="1">
      <c r="A55" s="44" t="s">
        <v>191</v>
      </c>
      <c r="B55" s="39">
        <v>215</v>
      </c>
      <c r="C55" s="33">
        <f>'Баланс АО'!C54</f>
        <v>6529</v>
      </c>
      <c r="D55" s="33">
        <f>'Баланс АО'!D54</f>
        <v>0</v>
      </c>
    </row>
    <row r="56" spans="1:4" ht="13.5" customHeight="1">
      <c r="A56" s="44" t="s">
        <v>192</v>
      </c>
      <c r="B56" s="39">
        <v>216</v>
      </c>
      <c r="C56" s="33">
        <f>'Баланс АО'!C55</f>
        <v>0</v>
      </c>
      <c r="D56" s="33">
        <f>'Баланс АО'!D55</f>
        <v>13820</v>
      </c>
    </row>
    <row r="57" spans="1:4" ht="13.5" customHeight="1">
      <c r="A57" s="44" t="s">
        <v>193</v>
      </c>
      <c r="B57" s="39">
        <v>217</v>
      </c>
      <c r="C57" s="33">
        <f>'Баланс АО'!C56</f>
        <v>51387</v>
      </c>
      <c r="D57" s="33">
        <f>'Баланс АО'!D56</f>
        <v>79362</v>
      </c>
    </row>
    <row r="58" spans="1:4" ht="13.5" customHeight="1">
      <c r="A58" s="46" t="s">
        <v>194</v>
      </c>
      <c r="B58" s="39">
        <v>300</v>
      </c>
      <c r="C58" s="34">
        <f>'Баланс АО'!C57</f>
        <v>1349880</v>
      </c>
      <c r="D58" s="34">
        <f>'Баланс АО'!D57</f>
        <v>1000207</v>
      </c>
    </row>
    <row r="59" spans="1:4" ht="13.5" customHeight="1">
      <c r="A59" s="44" t="s">
        <v>195</v>
      </c>
      <c r="B59" s="39">
        <v>301</v>
      </c>
      <c r="C59" s="33">
        <f>'Баланс АО'!C58</f>
        <v>0</v>
      </c>
      <c r="D59" s="33">
        <f>'Баланс АО'!D58</f>
        <v>0</v>
      </c>
    </row>
    <row r="60" spans="1:4" ht="13.5" customHeight="1">
      <c r="A60" s="47" t="s">
        <v>196</v>
      </c>
      <c r="B60" s="39"/>
      <c r="C60" s="33">
        <f>'Баланс АО'!C59</f>
        <v>0</v>
      </c>
      <c r="D60" s="33">
        <f>'Баланс АО'!D59</f>
        <v>0</v>
      </c>
    </row>
    <row r="61" spans="1:4" ht="13.5" customHeight="1">
      <c r="A61" s="40" t="s">
        <v>188</v>
      </c>
      <c r="B61" s="39">
        <v>310</v>
      </c>
      <c r="C61" s="33">
        <f>'Баланс АО'!C60</f>
        <v>0</v>
      </c>
      <c r="D61" s="33">
        <f>'Баланс АО'!D60</f>
        <v>0</v>
      </c>
    </row>
    <row r="62" spans="1:4" ht="13.5" customHeight="1">
      <c r="A62" s="40" t="s">
        <v>162</v>
      </c>
      <c r="B62" s="39">
        <v>311</v>
      </c>
      <c r="C62" s="33">
        <f>'Баланс АО'!C61</f>
        <v>0</v>
      </c>
      <c r="D62" s="33">
        <f>'Баланс АО'!D61</f>
        <v>0</v>
      </c>
    </row>
    <row r="63" spans="1:4" ht="13.5" customHeight="1">
      <c r="A63" s="40" t="s">
        <v>197</v>
      </c>
      <c r="B63" s="39">
        <v>312</v>
      </c>
      <c r="C63" s="33">
        <f>'Баланс АО'!C62</f>
        <v>0</v>
      </c>
      <c r="D63" s="33">
        <f>'Баланс АО'!D62</f>
        <v>0</v>
      </c>
    </row>
    <row r="64" spans="1:4" ht="13.5" customHeight="1">
      <c r="A64" s="40" t="s">
        <v>198</v>
      </c>
      <c r="B64" s="39">
        <v>313</v>
      </c>
      <c r="C64" s="33">
        <f>'Баланс АО'!C63</f>
        <v>0</v>
      </c>
      <c r="D64" s="33">
        <f>'Баланс АО'!D63</f>
        <v>0</v>
      </c>
    </row>
    <row r="65" spans="1:4" ht="13.5" customHeight="1">
      <c r="A65" s="40" t="s">
        <v>199</v>
      </c>
      <c r="B65" s="39">
        <v>314</v>
      </c>
      <c r="C65" s="33">
        <f>'Баланс АО'!C64</f>
        <v>0</v>
      </c>
      <c r="D65" s="33">
        <f>'Баланс АО'!D64</f>
        <v>0</v>
      </c>
    </row>
    <row r="66" spans="1:4" ht="13.5" customHeight="1">
      <c r="A66" s="40" t="s">
        <v>182</v>
      </c>
      <c r="B66" s="39">
        <v>315</v>
      </c>
      <c r="C66" s="33">
        <f>'Баланс АО'!C65</f>
        <v>0</v>
      </c>
      <c r="D66" s="33">
        <f>'Баланс АО'!D65</f>
        <v>0</v>
      </c>
    </row>
    <row r="67" spans="1:4" ht="13.5" customHeight="1">
      <c r="A67" s="40" t="s">
        <v>200</v>
      </c>
      <c r="B67" s="39">
        <v>316</v>
      </c>
      <c r="C67" s="33">
        <f>'Баланс АО'!C66</f>
        <v>180680</v>
      </c>
      <c r="D67" s="33">
        <f>'Баланс АО'!D66</f>
        <v>177841</v>
      </c>
    </row>
    <row r="68" spans="1:4" ht="13.5" customHeight="1">
      <c r="A68" s="46" t="s">
        <v>201</v>
      </c>
      <c r="B68" s="39">
        <v>400</v>
      </c>
      <c r="C68" s="34">
        <f>'Баланс АО'!C67</f>
        <v>180680</v>
      </c>
      <c r="D68" s="34">
        <f>'Баланс АО'!D67</f>
        <v>177841</v>
      </c>
    </row>
    <row r="69" spans="1:4" ht="13.5" customHeight="1">
      <c r="A69" s="47" t="s">
        <v>32</v>
      </c>
      <c r="B69" s="39"/>
      <c r="C69" s="33">
        <f>'Баланс АО'!C68</f>
        <v>0</v>
      </c>
      <c r="D69" s="33">
        <f>'Баланс АО'!D68</f>
        <v>0</v>
      </c>
    </row>
    <row r="70" spans="1:4" ht="13.5" customHeight="1">
      <c r="A70" s="40" t="s">
        <v>202</v>
      </c>
      <c r="B70" s="39">
        <v>410</v>
      </c>
      <c r="C70" s="33">
        <f>'Баланс АО'!C69</f>
        <v>297152</v>
      </c>
      <c r="D70" s="33">
        <f>'Баланс АО'!D69</f>
        <v>3628806</v>
      </c>
    </row>
    <row r="71" spans="1:4" ht="13.5" customHeight="1">
      <c r="A71" s="40" t="s">
        <v>203</v>
      </c>
      <c r="B71" s="39">
        <v>411</v>
      </c>
      <c r="C71" s="33">
        <f>'Баланс АО'!C70</f>
        <v>0</v>
      </c>
      <c r="D71" s="33">
        <f>'Баланс АО'!D70</f>
        <v>0</v>
      </c>
    </row>
    <row r="72" spans="1:4" ht="13.5" customHeight="1">
      <c r="A72" s="40" t="s">
        <v>204</v>
      </c>
      <c r="B72" s="39">
        <v>412</v>
      </c>
      <c r="C72" s="33">
        <f>'Баланс АО'!C71</f>
        <v>0</v>
      </c>
      <c r="D72" s="33">
        <f>'Баланс АО'!D71</f>
        <v>0</v>
      </c>
    </row>
    <row r="73" spans="1:4" ht="13.5" customHeight="1">
      <c r="A73" s="40" t="s">
        <v>205</v>
      </c>
      <c r="B73" s="39">
        <v>413</v>
      </c>
      <c r="C73" s="33">
        <f>'Баланс АО'!C72</f>
        <v>42718</v>
      </c>
      <c r="D73" s="33">
        <f>'Баланс АО'!D72</f>
        <v>1130586</v>
      </c>
    </row>
    <row r="74" spans="1:5" ht="13.5" customHeight="1">
      <c r="A74" s="40" t="s">
        <v>206</v>
      </c>
      <c r="B74" s="39">
        <v>414</v>
      </c>
      <c r="C74" s="33">
        <f>'Баланс АО'!C73</f>
        <v>-809372</v>
      </c>
      <c r="D74" s="33">
        <f>'Баланс АО'!D73</f>
        <v>-4394471</v>
      </c>
      <c r="E74" s="18"/>
    </row>
    <row r="75" spans="1:4" ht="13.5" customHeight="1">
      <c r="A75" s="44" t="s">
        <v>207</v>
      </c>
      <c r="B75" s="39">
        <v>420</v>
      </c>
      <c r="C75" s="33">
        <f>'Баланс АО'!C74</f>
        <v>0</v>
      </c>
      <c r="D75" s="33">
        <f>'Баланс АО'!D74</f>
        <v>0</v>
      </c>
    </row>
    <row r="76" spans="1:4" ht="13.5" customHeight="1">
      <c r="A76" s="40" t="s">
        <v>208</v>
      </c>
      <c r="B76" s="39">
        <v>421</v>
      </c>
      <c r="C76" s="33">
        <f>'Баланс АО'!C75</f>
        <v>0</v>
      </c>
      <c r="D76" s="33">
        <f>'Баланс АО'!D75</f>
        <v>0</v>
      </c>
    </row>
    <row r="77" spans="1:4" ht="13.5" customHeight="1">
      <c r="A77" s="43" t="s">
        <v>209</v>
      </c>
      <c r="B77" s="39">
        <v>500</v>
      </c>
      <c r="C77" s="34">
        <f>'Баланс АО'!C76</f>
        <v>-469502</v>
      </c>
      <c r="D77" s="34">
        <f>'Баланс АО'!D76</f>
        <v>364921</v>
      </c>
    </row>
    <row r="78" spans="1:4" ht="13.5" customHeight="1">
      <c r="A78" s="43" t="s">
        <v>210</v>
      </c>
      <c r="B78" s="39"/>
      <c r="C78" s="34">
        <f>'Баланс АО'!C77</f>
        <v>1061058</v>
      </c>
      <c r="D78" s="34">
        <f>'Баланс АО'!D77</f>
        <v>1542969</v>
      </c>
    </row>
    <row r="79" spans="1:4" ht="12.75">
      <c r="A79" s="19"/>
      <c r="B79" s="19"/>
      <c r="C79" s="35">
        <f>C47-C78</f>
        <v>0</v>
      </c>
      <c r="D79" s="20">
        <f>D78-D47</f>
        <v>0</v>
      </c>
    </row>
    <row r="80" spans="1:4" s="50" customFormat="1" ht="12.75">
      <c r="A80" s="48" t="s">
        <v>211</v>
      </c>
      <c r="B80" s="49"/>
      <c r="C80" s="38"/>
      <c r="D80" s="20"/>
    </row>
    <row r="81" spans="1:4" s="50" customFormat="1" ht="12.75">
      <c r="A81" s="51" t="s">
        <v>212</v>
      </c>
      <c r="B81" s="49"/>
      <c r="C81" s="38"/>
      <c r="D81" s="20"/>
    </row>
    <row r="82" spans="1:4" s="50" customFormat="1" ht="12.75">
      <c r="A82" s="48" t="s">
        <v>213</v>
      </c>
      <c r="B82" s="49"/>
      <c r="C82" s="38"/>
      <c r="D82" s="20"/>
    </row>
    <row r="83" spans="1:4" s="50" customFormat="1" ht="12.75">
      <c r="A83" s="51" t="s">
        <v>212</v>
      </c>
      <c r="B83" s="49"/>
      <c r="C83" s="38"/>
      <c r="D83" s="20"/>
    </row>
    <row r="84" spans="1:4" s="50" customFormat="1" ht="12.75">
      <c r="A84" s="51"/>
      <c r="B84" s="49"/>
      <c r="C84" s="38"/>
      <c r="D84" s="20"/>
    </row>
    <row r="85" spans="1:4" s="50" customFormat="1" ht="12.75">
      <c r="A85" s="51" t="s">
        <v>214</v>
      </c>
      <c r="B85" s="49"/>
      <c r="C85" s="38"/>
      <c r="D85" s="20"/>
    </row>
  </sheetData>
  <sheetProtection/>
  <mergeCells count="7">
    <mergeCell ref="A15:D15"/>
    <mergeCell ref="C1:D1"/>
    <mergeCell ref="C2:D2"/>
    <mergeCell ref="C3:D3"/>
    <mergeCell ref="C4:D4"/>
    <mergeCell ref="C5:D5"/>
    <mergeCell ref="A14:D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5.75390625" style="0" customWidth="1"/>
    <col min="3" max="4" width="22.125" style="11" customWidth="1"/>
  </cols>
  <sheetData>
    <row r="1" ht="12.75">
      <c r="D1" s="15" t="s">
        <v>140</v>
      </c>
    </row>
    <row r="2" ht="12.75">
      <c r="D2" s="16" t="s">
        <v>141</v>
      </c>
    </row>
    <row r="3" ht="12.75">
      <c r="D3" s="15" t="s">
        <v>142</v>
      </c>
    </row>
    <row r="4" ht="12.75">
      <c r="D4" s="15" t="s">
        <v>215</v>
      </c>
    </row>
    <row r="5" ht="12.75">
      <c r="D5" s="15" t="s">
        <v>216</v>
      </c>
    </row>
    <row r="6" ht="12.75">
      <c r="D6" s="15"/>
    </row>
    <row r="7" spans="1:6" ht="12.75">
      <c r="A7" s="2" t="s">
        <v>145</v>
      </c>
      <c r="B7" s="1"/>
      <c r="C7" s="17"/>
      <c r="D7" s="12"/>
      <c r="E7" s="3"/>
      <c r="F7" s="4"/>
    </row>
    <row r="8" spans="1:6" ht="12.75">
      <c r="A8" s="1"/>
      <c r="B8" s="1"/>
      <c r="C8" s="17"/>
      <c r="D8" s="17"/>
      <c r="E8" s="1"/>
      <c r="F8" s="4"/>
    </row>
    <row r="9" spans="1:6" ht="12.75">
      <c r="A9" s="63" t="s">
        <v>217</v>
      </c>
      <c r="B9" s="63"/>
      <c r="C9" s="63"/>
      <c r="D9" s="63"/>
      <c r="E9" s="4"/>
      <c r="F9" s="4"/>
    </row>
    <row r="10" spans="1:6" ht="12.75">
      <c r="A10" s="63" t="s">
        <v>263</v>
      </c>
      <c r="B10" s="63"/>
      <c r="C10" s="63"/>
      <c r="D10" s="63"/>
      <c r="E10" s="4"/>
      <c r="F10" s="4"/>
    </row>
    <row r="11" ht="12.75">
      <c r="D11" s="11" t="s">
        <v>154</v>
      </c>
    </row>
    <row r="12" spans="1:4" s="54" customFormat="1" ht="25.5">
      <c r="A12" s="52" t="s">
        <v>83</v>
      </c>
      <c r="B12" s="52" t="s">
        <v>37</v>
      </c>
      <c r="C12" s="53" t="s">
        <v>218</v>
      </c>
      <c r="D12" s="53" t="s">
        <v>219</v>
      </c>
    </row>
    <row r="13" spans="1:4" ht="12.75">
      <c r="A13" s="55" t="s">
        <v>220</v>
      </c>
      <c r="B13" s="10" t="s">
        <v>4</v>
      </c>
      <c r="C13" s="33">
        <f>Прибыль!C12</f>
        <v>416683</v>
      </c>
      <c r="D13" s="33">
        <f>Прибыль!D12</f>
        <v>825862</v>
      </c>
    </row>
    <row r="14" spans="1:4" ht="12.75">
      <c r="A14" s="56" t="s">
        <v>221</v>
      </c>
      <c r="B14" s="10" t="s">
        <v>5</v>
      </c>
      <c r="C14" s="33">
        <f>Прибыль!C13</f>
        <v>294190</v>
      </c>
      <c r="D14" s="33">
        <f>Прибыль!D13</f>
        <v>1118802</v>
      </c>
    </row>
    <row r="15" spans="1:4" ht="12.75">
      <c r="A15" s="55" t="s">
        <v>222</v>
      </c>
      <c r="B15" s="10" t="s">
        <v>6</v>
      </c>
      <c r="C15" s="34">
        <f>Прибыль!C14</f>
        <v>122493</v>
      </c>
      <c r="D15" s="34">
        <f>Прибыль!D14</f>
        <v>-292940</v>
      </c>
    </row>
    <row r="16" spans="1:4" ht="12.75">
      <c r="A16" s="56" t="s">
        <v>223</v>
      </c>
      <c r="B16" s="10" t="s">
        <v>8</v>
      </c>
      <c r="C16" s="33">
        <f>Прибыль!C15</f>
        <v>179165</v>
      </c>
      <c r="D16" s="33">
        <f>Прибыль!D15</f>
        <v>324419</v>
      </c>
    </row>
    <row r="17" spans="1:4" ht="12.75">
      <c r="A17" s="55" t="s">
        <v>224</v>
      </c>
      <c r="B17" s="10" t="s">
        <v>9</v>
      </c>
      <c r="C17" s="33">
        <f>Прибыль!C16</f>
        <v>215553</v>
      </c>
      <c r="D17" s="33">
        <f>Прибыль!D16</f>
        <v>211809</v>
      </c>
    </row>
    <row r="18" spans="1:4" ht="12.75" customHeight="1">
      <c r="A18" s="57" t="s">
        <v>225</v>
      </c>
      <c r="B18" s="10" t="s">
        <v>10</v>
      </c>
      <c r="C18" s="33">
        <f>Прибыль!C17</f>
        <v>649081</v>
      </c>
      <c r="D18" s="33">
        <f>Прибыль!D17</f>
        <v>859130</v>
      </c>
    </row>
    <row r="19" spans="1:4" ht="12.75">
      <c r="A19" s="57" t="s">
        <v>226</v>
      </c>
      <c r="B19" s="10" t="s">
        <v>12</v>
      </c>
      <c r="C19" s="33">
        <f>Прибыль!C18</f>
        <v>73717</v>
      </c>
      <c r="D19" s="33">
        <f>Прибыль!D18</f>
        <v>165528</v>
      </c>
    </row>
    <row r="20" spans="1:4" s="54" customFormat="1" ht="27" customHeight="1">
      <c r="A20" s="58" t="s">
        <v>227</v>
      </c>
      <c r="B20" s="59" t="s">
        <v>14</v>
      </c>
      <c r="C20" s="34">
        <f>Прибыль!C19</f>
        <v>-847589</v>
      </c>
      <c r="D20" s="34">
        <f>Прибыль!D19</f>
        <v>-1522770</v>
      </c>
    </row>
    <row r="21" spans="1:4" ht="12.75">
      <c r="A21" s="55" t="s">
        <v>228</v>
      </c>
      <c r="B21" s="10" t="s">
        <v>15</v>
      </c>
      <c r="C21" s="33">
        <f>Прибыль!C20</f>
        <v>6605</v>
      </c>
      <c r="D21" s="33">
        <f>Прибыль!D20</f>
        <v>196658</v>
      </c>
    </row>
    <row r="22" spans="1:4" ht="12.75">
      <c r="A22" s="55" t="s">
        <v>229</v>
      </c>
      <c r="B22" s="10" t="s">
        <v>17</v>
      </c>
      <c r="C22" s="33">
        <f>Прибыль!C21</f>
        <v>53424</v>
      </c>
      <c r="D22" s="33">
        <f>Прибыль!D21</f>
        <v>1471738</v>
      </c>
    </row>
    <row r="23" spans="1:4" ht="40.5" customHeight="1">
      <c r="A23" s="55" t="s">
        <v>230</v>
      </c>
      <c r="B23" s="10" t="s">
        <v>18</v>
      </c>
      <c r="C23" s="33">
        <f>Прибыль!C22</f>
        <v>0</v>
      </c>
      <c r="D23" s="33">
        <f>Прибыль!D22</f>
        <v>0</v>
      </c>
    </row>
    <row r="24" spans="1:4" ht="12.75">
      <c r="A24" s="55" t="s">
        <v>231</v>
      </c>
      <c r="B24" s="10" t="s">
        <v>20</v>
      </c>
      <c r="C24" s="33">
        <f>Прибыль!C23</f>
        <v>0</v>
      </c>
      <c r="D24" s="33">
        <f>Прибыль!D23</f>
        <v>0</v>
      </c>
    </row>
    <row r="25" spans="1:4" ht="12.75">
      <c r="A25" s="55" t="s">
        <v>232</v>
      </c>
      <c r="B25" s="10" t="s">
        <v>22</v>
      </c>
      <c r="C25" s="33">
        <f>Прибыль!C24</f>
        <v>0</v>
      </c>
      <c r="D25" s="33">
        <f>Прибыль!D24</f>
        <v>0</v>
      </c>
    </row>
    <row r="26" spans="1:4" s="54" customFormat="1" ht="25.5" customHeight="1">
      <c r="A26" s="60" t="s">
        <v>233</v>
      </c>
      <c r="B26" s="52">
        <v>100</v>
      </c>
      <c r="C26" s="34">
        <f>Прибыль!C25</f>
        <v>-894408</v>
      </c>
      <c r="D26" s="34">
        <f>Прибыль!D25</f>
        <v>-2797850</v>
      </c>
    </row>
    <row r="27" spans="1:4" ht="12.75">
      <c r="A27" s="55" t="s">
        <v>234</v>
      </c>
      <c r="B27" s="5">
        <v>101</v>
      </c>
      <c r="C27" s="33">
        <f>Прибыль!C26</f>
        <v>0</v>
      </c>
      <c r="D27" s="33">
        <f>Прибыль!D26</f>
        <v>624</v>
      </c>
    </row>
    <row r="28" spans="1:4" s="54" customFormat="1" ht="26.25" customHeight="1">
      <c r="A28" s="60" t="s">
        <v>235</v>
      </c>
      <c r="B28" s="52">
        <v>200</v>
      </c>
      <c r="C28" s="34">
        <f>Прибыль!C27</f>
        <v>-894408</v>
      </c>
      <c r="D28" s="34">
        <f>Прибыль!D27</f>
        <v>-2798474</v>
      </c>
    </row>
    <row r="29" spans="1:4" ht="25.5">
      <c r="A29" s="55" t="s">
        <v>236</v>
      </c>
      <c r="B29" s="5">
        <v>201</v>
      </c>
      <c r="C29" s="33">
        <f>Прибыль!C28</f>
        <v>0</v>
      </c>
      <c r="D29" s="33">
        <f>Прибыль!D28</f>
        <v>0</v>
      </c>
    </row>
    <row r="30" spans="1:4" s="54" customFormat="1" ht="15.75" customHeight="1">
      <c r="A30" s="60" t="s">
        <v>237</v>
      </c>
      <c r="B30" s="52">
        <v>300</v>
      </c>
      <c r="C30" s="34">
        <f>Прибыль!C29</f>
        <v>-894408</v>
      </c>
      <c r="D30" s="34">
        <f>Прибыль!D29</f>
        <v>-2798474</v>
      </c>
    </row>
    <row r="31" spans="1:4" ht="12.75">
      <c r="A31" s="55" t="s">
        <v>238</v>
      </c>
      <c r="B31" s="5"/>
      <c r="C31" s="33">
        <f>Прибыль!C30</f>
        <v>0</v>
      </c>
      <c r="D31" s="33">
        <f>Прибыль!D30</f>
        <v>0</v>
      </c>
    </row>
    <row r="32" spans="1:4" ht="12.75">
      <c r="A32" s="55" t="s">
        <v>239</v>
      </c>
      <c r="B32" s="5"/>
      <c r="C32" s="33">
        <f>Прибыль!C31</f>
        <v>0</v>
      </c>
      <c r="D32" s="33">
        <f>Прибыль!D31</f>
        <v>0</v>
      </c>
    </row>
    <row r="33" spans="1:4" s="54" customFormat="1" ht="25.5">
      <c r="A33" s="60" t="s">
        <v>240</v>
      </c>
      <c r="B33" s="52">
        <v>400</v>
      </c>
      <c r="C33" s="33">
        <f>Прибыль!C32</f>
        <v>0</v>
      </c>
      <c r="D33" s="33">
        <f>Прибыль!D32</f>
        <v>0</v>
      </c>
    </row>
    <row r="34" spans="1:4" ht="12.75">
      <c r="A34" s="55" t="s">
        <v>241</v>
      </c>
      <c r="B34" s="5"/>
      <c r="C34" s="33">
        <f>Прибыль!C33</f>
        <v>0</v>
      </c>
      <c r="D34" s="33">
        <f>Прибыль!D33</f>
        <v>0</v>
      </c>
    </row>
    <row r="35" spans="1:4" ht="12.75">
      <c r="A35" s="55" t="s">
        <v>242</v>
      </c>
      <c r="B35" s="5">
        <v>410</v>
      </c>
      <c r="C35" s="33">
        <f>Прибыль!C34</f>
        <v>0</v>
      </c>
      <c r="D35" s="33">
        <f>Прибыль!D34</f>
        <v>0</v>
      </c>
    </row>
    <row r="36" spans="1:4" ht="12.75">
      <c r="A36" s="55" t="s">
        <v>243</v>
      </c>
      <c r="B36" s="5">
        <v>411</v>
      </c>
      <c r="C36" s="33">
        <f>Прибыль!C35</f>
        <v>0</v>
      </c>
      <c r="D36" s="33">
        <f>Прибыль!D35</f>
        <v>0</v>
      </c>
    </row>
    <row r="37" spans="1:4" ht="39" customHeight="1">
      <c r="A37" s="55" t="s">
        <v>244</v>
      </c>
      <c r="B37" s="5">
        <v>412</v>
      </c>
      <c r="C37" s="33">
        <f>Прибыль!C36</f>
        <v>0</v>
      </c>
      <c r="D37" s="33">
        <f>Прибыль!D36</f>
        <v>0</v>
      </c>
    </row>
    <row r="38" spans="1:4" ht="12.75">
      <c r="A38" s="55" t="s">
        <v>245</v>
      </c>
      <c r="B38" s="5">
        <v>413</v>
      </c>
      <c r="C38" s="33">
        <f>Прибыль!C37</f>
        <v>0</v>
      </c>
      <c r="D38" s="33">
        <f>Прибыль!D37</f>
        <v>0</v>
      </c>
    </row>
    <row r="39" spans="1:4" ht="25.5">
      <c r="A39" s="55" t="s">
        <v>246</v>
      </c>
      <c r="B39" s="5">
        <v>414</v>
      </c>
      <c r="C39" s="33">
        <f>Прибыль!C38</f>
        <v>0</v>
      </c>
      <c r="D39" s="33">
        <f>Прибыль!D38</f>
        <v>0</v>
      </c>
    </row>
    <row r="40" spans="1:4" ht="12.75">
      <c r="A40" s="55" t="s">
        <v>247</v>
      </c>
      <c r="B40" s="5">
        <v>415</v>
      </c>
      <c r="C40" s="33">
        <f>Прибыль!C39</f>
        <v>0</v>
      </c>
      <c r="D40" s="33">
        <f>Прибыль!D39</f>
        <v>0</v>
      </c>
    </row>
    <row r="41" spans="1:4" ht="12.75">
      <c r="A41" s="55" t="s">
        <v>248</v>
      </c>
      <c r="B41" s="5">
        <v>416</v>
      </c>
      <c r="C41" s="33">
        <f>Прибыль!C40</f>
        <v>0</v>
      </c>
      <c r="D41" s="33">
        <f>Прибыль!D40</f>
        <v>0</v>
      </c>
    </row>
    <row r="42" spans="1:4" ht="12.75">
      <c r="A42" s="55" t="s">
        <v>249</v>
      </c>
      <c r="B42" s="5">
        <v>417</v>
      </c>
      <c r="C42" s="33">
        <f>Прибыль!C41</f>
        <v>0</v>
      </c>
      <c r="D42" s="33">
        <f>Прибыль!D41</f>
        <v>0</v>
      </c>
    </row>
    <row r="43" spans="1:4" ht="12.75">
      <c r="A43" s="55" t="s">
        <v>250</v>
      </c>
      <c r="B43" s="5">
        <v>418</v>
      </c>
      <c r="C43" s="33">
        <f>Прибыль!C42</f>
        <v>0</v>
      </c>
      <c r="D43" s="33">
        <f>Прибыль!D42</f>
        <v>0</v>
      </c>
    </row>
    <row r="44" spans="1:4" ht="12.75">
      <c r="A44" s="55" t="s">
        <v>251</v>
      </c>
      <c r="B44" s="5">
        <v>419</v>
      </c>
      <c r="C44" s="33">
        <f>Прибыль!C43</f>
        <v>0</v>
      </c>
      <c r="D44" s="33">
        <f>Прибыль!D43</f>
        <v>0</v>
      </c>
    </row>
    <row r="45" spans="1:4" ht="12.75">
      <c r="A45" s="55" t="s">
        <v>252</v>
      </c>
      <c r="B45" s="5">
        <v>420</v>
      </c>
      <c r="C45" s="33">
        <f>Прибыль!C44</f>
        <v>0</v>
      </c>
      <c r="D45" s="33">
        <f>Прибыль!D44</f>
        <v>0</v>
      </c>
    </row>
    <row r="46" spans="1:4" s="54" customFormat="1" ht="15.75" customHeight="1">
      <c r="A46" s="60" t="s">
        <v>253</v>
      </c>
      <c r="B46" s="52">
        <v>500</v>
      </c>
      <c r="C46" s="34">
        <f>Прибыль!C45</f>
        <v>-894408</v>
      </c>
      <c r="D46" s="34">
        <f>Прибыль!D45</f>
        <v>-2798474</v>
      </c>
    </row>
    <row r="47" spans="1:4" ht="12.75">
      <c r="A47" s="55" t="s">
        <v>254</v>
      </c>
      <c r="B47" s="5"/>
      <c r="C47" s="33">
        <f>Прибыль!C46</f>
        <v>0</v>
      </c>
      <c r="D47" s="33">
        <f>Прибыль!D46</f>
        <v>0</v>
      </c>
    </row>
    <row r="48" spans="1:4" ht="12.75">
      <c r="A48" s="55" t="s">
        <v>238</v>
      </c>
      <c r="B48" s="5"/>
      <c r="C48" s="33">
        <f>Прибыль!C47</f>
        <v>0</v>
      </c>
      <c r="D48" s="33">
        <f>Прибыль!D47</f>
        <v>0</v>
      </c>
    </row>
    <row r="49" spans="1:4" ht="12.75">
      <c r="A49" s="55" t="s">
        <v>239</v>
      </c>
      <c r="B49" s="5"/>
      <c r="C49" s="33">
        <f>Прибыль!C48</f>
        <v>0</v>
      </c>
      <c r="D49" s="33">
        <f>Прибыль!D48</f>
        <v>0</v>
      </c>
    </row>
    <row r="50" spans="1:4" s="54" customFormat="1" ht="25.5">
      <c r="A50" s="60" t="s">
        <v>255</v>
      </c>
      <c r="B50" s="52">
        <v>600</v>
      </c>
      <c r="C50" s="33">
        <f>Прибыль!C49</f>
        <v>0</v>
      </c>
      <c r="D50" s="33">
        <f>Прибыль!D49</f>
        <v>0</v>
      </c>
    </row>
    <row r="51" spans="1:4" ht="12.75">
      <c r="A51" s="57" t="s">
        <v>256</v>
      </c>
      <c r="B51" s="5"/>
      <c r="C51" s="33">
        <f>Прибыль!C50</f>
        <v>0</v>
      </c>
      <c r="D51" s="33">
        <f>Прибыль!D50</f>
        <v>0</v>
      </c>
    </row>
    <row r="52" spans="1:4" ht="12.75">
      <c r="A52" s="57" t="s">
        <v>257</v>
      </c>
      <c r="B52" s="5"/>
      <c r="C52" s="33">
        <f>Прибыль!C51</f>
        <v>0</v>
      </c>
      <c r="D52" s="33">
        <f>Прибыль!D51</f>
        <v>0</v>
      </c>
    </row>
    <row r="53" spans="1:4" ht="12.75">
      <c r="A53" s="57" t="s">
        <v>258</v>
      </c>
      <c r="B53" s="5"/>
      <c r="C53" s="33">
        <f>Прибыль!C52</f>
        <v>0</v>
      </c>
      <c r="D53" s="33">
        <f>Прибыль!D52</f>
        <v>0</v>
      </c>
    </row>
    <row r="54" spans="1:4" ht="12.75">
      <c r="A54" s="57" t="s">
        <v>259</v>
      </c>
      <c r="B54" s="5"/>
      <c r="C54" s="33">
        <f>Прибыль!C53</f>
        <v>0</v>
      </c>
      <c r="D54" s="33">
        <f>Прибыль!D53</f>
        <v>0</v>
      </c>
    </row>
    <row r="55" spans="1:4" ht="12.75">
      <c r="A55" s="57" t="s">
        <v>257</v>
      </c>
      <c r="B55" s="5"/>
      <c r="C55" s="33">
        <f>Прибыль!C54</f>
        <v>0</v>
      </c>
      <c r="D55" s="33">
        <f>Прибыль!D54</f>
        <v>0</v>
      </c>
    </row>
    <row r="56" spans="1:4" ht="13.5" thickBot="1">
      <c r="A56" s="61" t="s">
        <v>258</v>
      </c>
      <c r="B56" s="5"/>
      <c r="C56" s="33">
        <f>Прибыль!C55</f>
        <v>0</v>
      </c>
      <c r="D56" s="33">
        <f>Прибыль!D55</f>
        <v>0</v>
      </c>
    </row>
    <row r="58" spans="1:4" ht="12.75">
      <c r="A58" s="31" t="s">
        <v>260</v>
      </c>
      <c r="B58" s="19"/>
      <c r="C58" s="35"/>
      <c r="D58" s="20"/>
    </row>
    <row r="59" spans="1:4" ht="12.75">
      <c r="A59" s="51" t="s">
        <v>212</v>
      </c>
      <c r="B59" s="19"/>
      <c r="C59" s="35"/>
      <c r="D59" s="20"/>
    </row>
    <row r="60" spans="1:4" ht="12.75">
      <c r="A60" s="48" t="s">
        <v>213</v>
      </c>
      <c r="B60" s="19"/>
      <c r="C60" s="35"/>
      <c r="D60" s="20"/>
    </row>
    <row r="61" spans="1:4" ht="12.75">
      <c r="A61" s="51" t="s">
        <v>212</v>
      </c>
      <c r="B61" s="19"/>
      <c r="C61" s="35"/>
      <c r="D61" s="20"/>
    </row>
    <row r="62" spans="1:4" ht="12.75">
      <c r="A62" s="51"/>
      <c r="B62" s="19"/>
      <c r="C62" s="35"/>
      <c r="D62" s="20"/>
    </row>
    <row r="63" spans="1:4" ht="12.75">
      <c r="A63" s="32" t="s">
        <v>214</v>
      </c>
      <c r="B63" s="19"/>
      <c r="C63" s="35"/>
      <c r="D63" s="20"/>
    </row>
  </sheetData>
  <sheetProtection/>
  <mergeCells count="2">
    <mergeCell ref="A9:D9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Булат</cp:lastModifiedBy>
  <cp:lastPrinted>2016-01-22T11:38:52Z</cp:lastPrinted>
  <dcterms:created xsi:type="dcterms:W3CDTF">2011-02-16T06:47:06Z</dcterms:created>
  <dcterms:modified xsi:type="dcterms:W3CDTF">2016-01-25T10:56:13Z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