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2945" windowHeight="11925" activeTab="1"/>
  </bookViews>
  <sheets>
    <sheet name="НефинФ1" sheetId="1" r:id="rId1"/>
    <sheet name="НефинФ2" sheetId="2" r:id="rId2"/>
  </sheets>
  <externalReferences>
    <externalReference r:id="rId5"/>
  </externalReferences>
  <definedNames>
    <definedName name="_xlnm.Print_Titles" localSheetId="0">'НефинФ1'!$37:$37</definedName>
    <definedName name="_xlnm.Print_Area" localSheetId="0">'НефинФ1'!$A$1:$F$107</definedName>
  </definedNames>
  <calcPr fullCalcOnLoad="1"/>
</workbook>
</file>

<file path=xl/sharedStrings.xml><?xml version="1.0" encoding="utf-8"?>
<sst xmlns="http://schemas.openxmlformats.org/spreadsheetml/2006/main" count="429" uniqueCount="146">
  <si>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</si>
  <si>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</si>
  <si>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</si>
  <si>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</si>
  <si>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</si>
  <si>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</si>
  <si>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Электроэнергетическая корпорация"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</si>
  <si>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</si>
  <si>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</si>
  <si>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</si>
  <si>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</si>
  <si>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050012, Алматы г.а., Алмалинская р.а., ул.Карасай батыра 89, тел: 8(727)258-49-41, факс: 8(727)258-49-42, e-mail: info@energy.kz, веб-сайт: www.caepco.kz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</si>
  <si>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</si>
  <si>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</si>
  <si>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</si>
  <si>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</si>
  <si>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</si>
  <si>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</si>
  <si>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</si>
  <si>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</si>
  <si>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</si>
  <si>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</si>
  <si>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</si>
  <si>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</si>
  <si>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</si>
  <si>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</si>
  <si>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</si>
  <si>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</si>
  <si>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</si>
  <si>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</si>
  <si>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</si>
  <si>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</si>
  <si>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</si>
  <si>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</si>
  <si>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</si>
  <si>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</si>
  <si>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</si>
  <si>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</si>
  <si>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</si>
  <si>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</si>
  <si>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</si>
  <si>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</si>
  <si>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</si>
  <si>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</si>
  <si>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</si>
  <si>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</si>
  <si>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</si>
  <si>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</si>
  <si>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</si>
  <si>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</si>
  <si>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</si>
  <si>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</si>
  <si>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</si>
  <si>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</si>
  <si>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</si>
  <si>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</si>
  <si>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</si>
  <si>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</si>
  <si>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</si>
  <si>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</si>
  <si>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</si>
  <si>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</si>
  <si>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</si>
  <si>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</si>
  <si>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</si>
  <si>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</si>
  <si>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</si>
  <si>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</si>
  <si>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</si>
  <si>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</si>
  <si>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</si>
  <si>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</si>
  <si>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</si>
  <si>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</si>
  <si>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</si>
  <si>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</si>
  <si>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</si>
  <si>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</si>
  <si>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</si>
  <si>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</si>
  <si>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</si>
  <si>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</si>
  <si>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</si>
  <si>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Амирханов Еркын Адамиянович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</si>
  <si>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</si>
  <si>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</si>
  <si>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</si>
  <si>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</si>
  <si>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</si>
  <si>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</si>
  <si>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</si>
  <si>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</si>
  <si>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</si>
  <si>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</si>
  <si>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</si>
  <si>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</si>
  <si>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</si>
  <si>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</si>
  <si>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</si>
  <si>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</si>
  <si>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</si>
  <si>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</si>
  <si>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</si>
  <si>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</si>
  <si>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</si>
  <si>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</si>
  <si>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</si>
  <si>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</si>
  <si>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</si>
  <si>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</si>
  <si>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</si>
  <si>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</si>
  <si>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</si>
  <si>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</si>
  <si>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</si>
  <si>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</si>
  <si>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</si>
  <si>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</si>
  <si>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</si>
  <si>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</si>
  <si>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</si>
  <si>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</si>
  <si>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</si>
  <si>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</si>
  <si>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</si>
  <si>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</si>
  <si>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</si>
  <si>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</si>
  <si>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</si>
  <si>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</si>
  <si>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</si>
  <si>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</si>
  <si>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</si>
  <si>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</si>
  <si>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</si>
  <si>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</si>
  <si>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</si>
  <si>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</si>
  <si>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</si>
  <si>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</si>
  <si>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</si>
  <si>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</si>
  <si>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31.12.2014</t>
  </si>
  <si>
    <t>по состоянию на 31.12.2015</t>
  </si>
  <si>
    <t>400000-неснижпемый остаток</t>
  </si>
  <si>
    <t>Среднегодовая численность работников: 99 чел.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</si>
</sst>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0" fontId="1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%20&#1062;&#1040;&#1069;&#1050;_4%20&#1082;&#1074;%2015%20(&#1056;&#1072;&#1073;&#1086;&#1095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ОСВ_ЦАЭК"/>
      <sheetName val="3112115 для ДФО 250116"/>
      <sheetName val="311215"/>
      <sheetName val="Лист1"/>
      <sheetName val="9 мес 2015 год "/>
      <sheetName val="движение денег 30.09.15 (2)"/>
      <sheetName val="ОСВ 1 полугодие 2015"/>
      <sheetName val="ОСВ 1с2015 кв.1"/>
      <sheetName val="7210 1кв.15"/>
      <sheetName val="9 мес 2015"/>
      <sheetName val="ДДС 2014"/>
      <sheetName val="5610"/>
      <sheetName val="ОСВ 1с2014 кв.2"/>
      <sheetName val="7210 2кв14"/>
      <sheetName val="ОСВ 1с2014 кв.1"/>
      <sheetName val="ОСВ_1с2013 кв.4"/>
      <sheetName val="ОСВ_1с2013 кв.3"/>
      <sheetName val="ОСВ_1с2013 кв.2"/>
      <sheetName val="ОСВ_1с2013 кв.1"/>
      <sheetName val="ДДС 4 кв.13 (2)"/>
      <sheetName val="ДДС 3 кв.13"/>
      <sheetName val="ДДС2кв13"/>
      <sheetName val="ДДС прям мет"/>
      <sheetName val="7210 1кв.14"/>
      <sheetName val="7210_4кв.13 (2)"/>
      <sheetName val="7210_3кв.13"/>
      <sheetName val="7210_2кв.13"/>
      <sheetName val="7210_1кв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="60" zoomScalePageLayoutView="0" workbookViewId="0" topLeftCell="B70">
      <selection activeCell="E91" sqref="E91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hidden="1" customWidth="1"/>
    <col min="8" max="8" width="9.140625" style="1" customWidth="1"/>
    <col min="9" max="9" width="38.7109375" style="1" customWidth="1"/>
    <col min="10" max="16384" width="9.140625" style="1" customWidth="1"/>
  </cols>
  <sheetData>
    <row r="1" spans="1:7" ht="12" customHeight="1">
      <c r="A1" s="2" t="s">
        <v>0</v>
      </c>
      <c r="B1" s="33" t="s">
        <v>1</v>
      </c>
      <c r="C1" s="33"/>
      <c r="D1" s="33"/>
      <c r="E1" s="33"/>
      <c r="F1" s="33"/>
      <c r="G1" s="2"/>
    </row>
    <row r="2" spans="1:7" ht="12" customHeight="1">
      <c r="A2" s="2" t="s">
        <v>0</v>
      </c>
      <c r="B2" s="33" t="s">
        <v>2</v>
      </c>
      <c r="C2" s="33"/>
      <c r="D2" s="33"/>
      <c r="E2" s="33"/>
      <c r="F2" s="33"/>
      <c r="G2" s="2"/>
    </row>
    <row r="3" spans="1:7" ht="12" customHeight="1">
      <c r="A3" s="2" t="s">
        <v>0</v>
      </c>
      <c r="B3" s="33" t="s">
        <v>3</v>
      </c>
      <c r="C3" s="33"/>
      <c r="D3" s="33"/>
      <c r="E3" s="33"/>
      <c r="F3" s="33"/>
      <c r="G3" s="2"/>
    </row>
    <row r="4" spans="1:7" ht="12" customHeight="1">
      <c r="A4" s="2" t="s">
        <v>0</v>
      </c>
      <c r="B4" s="33" t="s">
        <v>4</v>
      </c>
      <c r="C4" s="33"/>
      <c r="D4" s="33"/>
      <c r="E4" s="33"/>
      <c r="F4" s="33"/>
      <c r="G4" s="2"/>
    </row>
    <row r="5" spans="1:7" ht="12" customHeight="1">
      <c r="A5" s="2" t="s">
        <v>0</v>
      </c>
      <c r="B5" s="20" t="s">
        <v>0</v>
      </c>
      <c r="C5" s="20"/>
      <c r="D5" s="20"/>
      <c r="E5" s="20"/>
      <c r="F5" s="20"/>
      <c r="G5" s="2"/>
    </row>
    <row r="6" spans="1:7" ht="12" customHeight="1">
      <c r="A6" s="2" t="s">
        <v>0</v>
      </c>
      <c r="B6" s="33" t="s">
        <v>5</v>
      </c>
      <c r="C6" s="33"/>
      <c r="D6" s="33"/>
      <c r="E6" s="33"/>
      <c r="F6" s="33"/>
      <c r="G6" s="2"/>
    </row>
    <row r="7" spans="1:7" ht="12" customHeight="1">
      <c r="A7" s="2" t="s">
        <v>0</v>
      </c>
      <c r="B7" s="20" t="s">
        <v>6</v>
      </c>
      <c r="C7" s="20"/>
      <c r="D7" s="20"/>
      <c r="E7" s="20"/>
      <c r="F7" s="20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20" t="s">
        <v>7</v>
      </c>
      <c r="C9" s="20"/>
      <c r="D9" s="20"/>
      <c r="E9" s="20"/>
      <c r="F9" s="20"/>
      <c r="G9" s="2"/>
    </row>
    <row r="10" spans="1:7" ht="12" customHeight="1">
      <c r="A10" s="2" t="s">
        <v>0</v>
      </c>
      <c r="B10" s="20" t="s">
        <v>8</v>
      </c>
      <c r="C10" s="20"/>
      <c r="D10" s="20"/>
      <c r="E10" s="20"/>
      <c r="F10" s="20"/>
      <c r="G10" s="2"/>
    </row>
    <row r="11" spans="1:7" ht="12" customHeight="1">
      <c r="A11" s="2" t="s">
        <v>0</v>
      </c>
      <c r="B11" s="20" t="s">
        <v>145</v>
      </c>
      <c r="C11" s="20"/>
      <c r="D11" s="20"/>
      <c r="E11" s="20"/>
      <c r="F11" s="20"/>
      <c r="G11" s="2"/>
    </row>
    <row r="12" spans="1:7" ht="12" customHeight="1">
      <c r="A12" s="2" t="s">
        <v>0</v>
      </c>
      <c r="B12" s="20" t="s">
        <v>9</v>
      </c>
      <c r="C12" s="20"/>
      <c r="D12" s="20"/>
      <c r="E12" s="20"/>
      <c r="F12" s="20"/>
      <c r="G12" s="2"/>
    </row>
    <row r="13" spans="1:7" ht="36" customHeight="1">
      <c r="A13" s="2" t="s">
        <v>0</v>
      </c>
      <c r="B13" s="4" t="s">
        <v>10</v>
      </c>
      <c r="C13" s="32" t="s">
        <v>11</v>
      </c>
      <c r="D13" s="32"/>
      <c r="E13" s="32"/>
      <c r="F13" s="32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9" t="s">
        <v>12</v>
      </c>
      <c r="C15" s="29"/>
      <c r="D15" s="29"/>
      <c r="E15" s="29"/>
      <c r="F15" s="29"/>
      <c r="G15" s="2"/>
    </row>
    <row r="16" spans="1:7" ht="12" customHeight="1">
      <c r="A16" s="2" t="s">
        <v>0</v>
      </c>
      <c r="B16" s="30" t="s">
        <v>143</v>
      </c>
      <c r="C16" s="31"/>
      <c r="D16" s="31"/>
      <c r="E16" s="31"/>
      <c r="F16" s="31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spans="1:6" ht="24" customHeight="1">
      <c r="A37" s="7" t="s">
        <v>0</v>
      </c>
      <c r="B37" s="26" t="s">
        <v>14</v>
      </c>
      <c r="C37" s="28"/>
      <c r="D37" s="8" t="s">
        <v>15</v>
      </c>
      <c r="E37" s="8" t="s">
        <v>16</v>
      </c>
      <c r="F37" s="8" t="s">
        <v>17</v>
      </c>
    </row>
    <row r="38" ht="15" customHeight="1" hidden="1"/>
    <row r="39" spans="1:6" ht="12" customHeight="1">
      <c r="A39" s="7" t="s">
        <v>0</v>
      </c>
      <c r="B39" s="26" t="s">
        <v>18</v>
      </c>
      <c r="C39" s="27"/>
      <c r="D39" s="27"/>
      <c r="E39" s="27"/>
      <c r="F39" s="28"/>
    </row>
    <row r="40" spans="1:6" ht="12" customHeight="1">
      <c r="A40" s="7" t="s">
        <v>0</v>
      </c>
      <c r="B40" s="23" t="s">
        <v>19</v>
      </c>
      <c r="C40" s="24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21" t="s">
        <v>20</v>
      </c>
      <c r="C41" s="22"/>
      <c r="D41" s="12" t="s">
        <v>21</v>
      </c>
      <c r="E41" s="11">
        <v>43403.00464</v>
      </c>
      <c r="F41" s="11">
        <v>17503.99958</v>
      </c>
    </row>
    <row r="42" spans="1:6" ht="12" customHeight="1">
      <c r="A42" s="7" t="s">
        <v>0</v>
      </c>
      <c r="B42" s="21" t="s">
        <v>22</v>
      </c>
      <c r="C42" s="22"/>
      <c r="D42" s="12" t="s">
        <v>23</v>
      </c>
      <c r="E42" s="11"/>
      <c r="F42" s="11"/>
    </row>
    <row r="43" spans="1:6" ht="12" customHeight="1">
      <c r="A43" s="7" t="s">
        <v>0</v>
      </c>
      <c r="B43" s="21" t="s">
        <v>24</v>
      </c>
      <c r="C43" s="22"/>
      <c r="D43" s="12" t="s">
        <v>25</v>
      </c>
      <c r="E43" s="11"/>
      <c r="F43" s="11"/>
    </row>
    <row r="44" spans="1:6" ht="24" customHeight="1">
      <c r="A44" s="7" t="s">
        <v>0</v>
      </c>
      <c r="B44" s="21" t="s">
        <v>26</v>
      </c>
      <c r="C44" s="22"/>
      <c r="D44" s="12" t="s">
        <v>27</v>
      </c>
      <c r="E44" s="11"/>
      <c r="F44" s="11"/>
    </row>
    <row r="45" spans="1:6" ht="12" customHeight="1">
      <c r="A45" s="7" t="s">
        <v>0</v>
      </c>
      <c r="B45" s="21" t="s">
        <v>28</v>
      </c>
      <c r="C45" s="22"/>
      <c r="D45" s="12" t="s">
        <v>29</v>
      </c>
      <c r="E45" s="11"/>
      <c r="F45" s="11"/>
    </row>
    <row r="46" spans="1:6" ht="12" customHeight="1">
      <c r="A46" s="7" t="s">
        <v>0</v>
      </c>
      <c r="B46" s="21" t="s">
        <v>30</v>
      </c>
      <c r="C46" s="22"/>
      <c r="D46" s="12" t="s">
        <v>31</v>
      </c>
      <c r="E46" s="11">
        <v>9025792.0035</v>
      </c>
      <c r="F46" s="11">
        <v>5644350</v>
      </c>
    </row>
    <row r="47" spans="1:6" ht="12" customHeight="1">
      <c r="A47" s="7" t="s">
        <v>0</v>
      </c>
      <c r="B47" s="21" t="s">
        <v>32</v>
      </c>
      <c r="C47" s="22"/>
      <c r="D47" s="12" t="s">
        <v>33</v>
      </c>
      <c r="E47" s="11">
        <v>1162703.9991400002</v>
      </c>
      <c r="F47" s="11">
        <v>2375296</v>
      </c>
    </row>
    <row r="48" spans="1:6" ht="12" customHeight="1">
      <c r="A48" s="7" t="s">
        <v>0</v>
      </c>
      <c r="B48" s="21" t="s">
        <v>34</v>
      </c>
      <c r="C48" s="22"/>
      <c r="D48" s="12" t="s">
        <v>35</v>
      </c>
      <c r="E48" s="11"/>
      <c r="F48" s="11"/>
    </row>
    <row r="49" spans="1:6" ht="12" customHeight="1">
      <c r="A49" s="7" t="s">
        <v>0</v>
      </c>
      <c r="B49" s="21" t="s">
        <v>36</v>
      </c>
      <c r="C49" s="22"/>
      <c r="D49" s="12" t="s">
        <v>37</v>
      </c>
      <c r="E49" s="11">
        <v>1721.00222</v>
      </c>
      <c r="F49" s="11">
        <v>1185.99565</v>
      </c>
    </row>
    <row r="50" spans="1:6" ht="12" customHeight="1">
      <c r="A50" s="7" t="s">
        <v>0</v>
      </c>
      <c r="B50" s="21" t="s">
        <v>38</v>
      </c>
      <c r="C50" s="22"/>
      <c r="D50" s="12" t="s">
        <v>39</v>
      </c>
      <c r="E50" s="11">
        <v>463168.99935000006</v>
      </c>
      <c r="F50" s="11">
        <v>383013</v>
      </c>
    </row>
    <row r="51" spans="1:6" ht="24.75" customHeight="1">
      <c r="A51" s="7" t="s">
        <v>0</v>
      </c>
      <c r="B51" s="23" t="s">
        <v>40</v>
      </c>
      <c r="C51" s="24"/>
      <c r="D51" s="8">
        <v>100</v>
      </c>
      <c r="E51" s="13">
        <f>SUM(E41:E50)-0.01</f>
        <v>10696788.99885</v>
      </c>
      <c r="F51" s="13">
        <f>F41+F46+F47+F49+F50</f>
        <v>8421348.99523</v>
      </c>
    </row>
    <row r="52" spans="1:6" ht="12" customHeight="1">
      <c r="A52" s="7" t="s">
        <v>0</v>
      </c>
      <c r="B52" s="21" t="s">
        <v>41</v>
      </c>
      <c r="C52" s="22"/>
      <c r="D52" s="10">
        <v>101</v>
      </c>
      <c r="E52" s="11"/>
      <c r="F52" s="11"/>
    </row>
    <row r="53" spans="1:6" ht="12" customHeight="1">
      <c r="A53" s="7" t="s">
        <v>0</v>
      </c>
      <c r="B53" s="23" t="s">
        <v>42</v>
      </c>
      <c r="C53" s="24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21" t="s">
        <v>22</v>
      </c>
      <c r="C54" s="22"/>
      <c r="D54" s="10">
        <v>110</v>
      </c>
      <c r="E54" s="11"/>
      <c r="F54" s="11"/>
    </row>
    <row r="55" spans="1:6" ht="12" customHeight="1">
      <c r="A55" s="7" t="s">
        <v>0</v>
      </c>
      <c r="B55" s="21" t="s">
        <v>24</v>
      </c>
      <c r="C55" s="22"/>
      <c r="D55" s="10">
        <v>111</v>
      </c>
      <c r="E55" s="11"/>
      <c r="F55" s="11"/>
    </row>
    <row r="56" spans="1:6" ht="24" customHeight="1">
      <c r="A56" s="7" t="s">
        <v>0</v>
      </c>
      <c r="B56" s="21" t="s">
        <v>26</v>
      </c>
      <c r="C56" s="22"/>
      <c r="D56" s="10">
        <v>112</v>
      </c>
      <c r="E56" s="11"/>
      <c r="F56" s="11"/>
    </row>
    <row r="57" spans="1:6" ht="12" customHeight="1">
      <c r="A57" s="7" t="s">
        <v>0</v>
      </c>
      <c r="B57" s="21" t="s">
        <v>28</v>
      </c>
      <c r="C57" s="22"/>
      <c r="D57" s="10">
        <v>113</v>
      </c>
      <c r="E57" s="11"/>
      <c r="F57" s="11"/>
    </row>
    <row r="58" spans="1:6" ht="12" customHeight="1">
      <c r="A58" s="7" t="s">
        <v>0</v>
      </c>
      <c r="B58" s="21" t="s">
        <v>43</v>
      </c>
      <c r="C58" s="22"/>
      <c r="D58" s="10">
        <v>114</v>
      </c>
      <c r="E58" s="11">
        <v>0</v>
      </c>
      <c r="F58" s="11">
        <f>400000*0</f>
        <v>0</v>
      </c>
    </row>
    <row r="59" spans="1:6" ht="18" customHeight="1">
      <c r="A59" s="7" t="s">
        <v>0</v>
      </c>
      <c r="B59" s="21" t="s">
        <v>44</v>
      </c>
      <c r="C59" s="22"/>
      <c r="D59" s="10">
        <v>115</v>
      </c>
      <c r="E59" s="11"/>
      <c r="F59" s="11"/>
    </row>
    <row r="60" spans="1:9" ht="12" customHeight="1">
      <c r="A60" s="7" t="s">
        <v>0</v>
      </c>
      <c r="B60" s="21" t="s">
        <v>45</v>
      </c>
      <c r="C60" s="22"/>
      <c r="D60" s="10">
        <v>116</v>
      </c>
      <c r="E60" s="11">
        <v>45633886</v>
      </c>
      <c r="F60" s="11">
        <f>45233886+400000</f>
        <v>45633886</v>
      </c>
      <c r="I60" s="1" t="s">
        <v>144</v>
      </c>
    </row>
    <row r="61" spans="1:6" ht="12" customHeight="1">
      <c r="A61" s="7" t="s">
        <v>0</v>
      </c>
      <c r="B61" s="21" t="s">
        <v>46</v>
      </c>
      <c r="C61" s="22"/>
      <c r="D61" s="10">
        <v>117</v>
      </c>
      <c r="E61" s="11"/>
      <c r="F61" s="11"/>
    </row>
    <row r="62" spans="1:6" ht="12" customHeight="1">
      <c r="A62" s="7" t="s">
        <v>0</v>
      </c>
      <c r="B62" s="21" t="s">
        <v>47</v>
      </c>
      <c r="C62" s="22"/>
      <c r="D62" s="10">
        <v>118</v>
      </c>
      <c r="E62" s="11">
        <v>210753.99501999997</v>
      </c>
      <c r="F62" s="11">
        <f>222423.99867-4</f>
        <v>222419.99867</v>
      </c>
    </row>
    <row r="63" spans="1:6" ht="12" customHeight="1">
      <c r="A63" s="7" t="s">
        <v>0</v>
      </c>
      <c r="B63" s="21" t="s">
        <v>48</v>
      </c>
      <c r="C63" s="22"/>
      <c r="D63" s="10">
        <v>119</v>
      </c>
      <c r="E63" s="11"/>
      <c r="F63" s="11"/>
    </row>
    <row r="64" spans="1:6" ht="12" customHeight="1">
      <c r="A64" s="7" t="s">
        <v>0</v>
      </c>
      <c r="B64" s="21" t="s">
        <v>49</v>
      </c>
      <c r="C64" s="22"/>
      <c r="D64" s="10">
        <v>120</v>
      </c>
      <c r="E64" s="11"/>
      <c r="F64" s="11"/>
    </row>
    <row r="65" spans="1:6" ht="12" customHeight="1">
      <c r="A65" s="7" t="s">
        <v>0</v>
      </c>
      <c r="B65" s="21" t="s">
        <v>50</v>
      </c>
      <c r="C65" s="22"/>
      <c r="D65" s="10">
        <v>121</v>
      </c>
      <c r="E65" s="11">
        <v>32907.003110000005</v>
      </c>
      <c r="F65" s="11">
        <v>41272.00143</v>
      </c>
    </row>
    <row r="66" spans="1:6" ht="12" customHeight="1">
      <c r="A66" s="7" t="s">
        <v>0</v>
      </c>
      <c r="B66" s="21" t="s">
        <v>51</v>
      </c>
      <c r="C66" s="22"/>
      <c r="D66" s="10">
        <v>122</v>
      </c>
      <c r="E66" s="11"/>
      <c r="F66" s="11"/>
    </row>
    <row r="67" spans="1:6" ht="12" customHeight="1">
      <c r="A67" s="7" t="s">
        <v>0</v>
      </c>
      <c r="B67" s="21" t="s">
        <v>52</v>
      </c>
      <c r="C67" s="22"/>
      <c r="D67" s="10">
        <v>123</v>
      </c>
      <c r="E67" s="11">
        <v>1083708.0013299999</v>
      </c>
      <c r="F67" s="11">
        <v>1067751.99741</v>
      </c>
    </row>
    <row r="68" spans="1:6" ht="24" customHeight="1">
      <c r="A68" s="7" t="s">
        <v>0</v>
      </c>
      <c r="B68" s="23" t="s">
        <v>53</v>
      </c>
      <c r="C68" s="24"/>
      <c r="D68" s="8">
        <v>200</v>
      </c>
      <c r="E68" s="13">
        <f>SUM(E54:E67)</f>
        <v>46961254.999460004</v>
      </c>
      <c r="F68" s="13">
        <f>F60+F62+F65+F67</f>
        <v>46965329.99750999</v>
      </c>
    </row>
    <row r="69" spans="1:6" ht="12" customHeight="1">
      <c r="A69" s="7" t="s">
        <v>0</v>
      </c>
      <c r="B69" s="23" t="s">
        <v>54</v>
      </c>
      <c r="C69" s="24"/>
      <c r="D69" s="8" t="s">
        <v>0</v>
      </c>
      <c r="E69" s="13">
        <f>E51+E52+E68</f>
        <v>57658043.99831</v>
      </c>
      <c r="F69" s="13">
        <f>F68+F51+0.01</f>
        <v>55386679.00273999</v>
      </c>
    </row>
    <row r="70" spans="1:6" ht="12" customHeight="1">
      <c r="A70" s="7" t="s">
        <v>0</v>
      </c>
      <c r="B70" s="26" t="s">
        <v>55</v>
      </c>
      <c r="C70" s="27"/>
      <c r="D70" s="27"/>
      <c r="E70" s="27"/>
      <c r="F70" s="28"/>
    </row>
    <row r="71" spans="1:6" ht="12" customHeight="1">
      <c r="A71" s="7" t="s">
        <v>0</v>
      </c>
      <c r="B71" s="23" t="s">
        <v>56</v>
      </c>
      <c r="C71" s="24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21" t="s">
        <v>57</v>
      </c>
      <c r="C72" s="22"/>
      <c r="D72" s="10">
        <v>210</v>
      </c>
      <c r="E72" s="11">
        <v>2525855.00312</v>
      </c>
      <c r="F72" s="11">
        <v>1357784</v>
      </c>
    </row>
    <row r="73" spans="1:6" ht="12" customHeight="1">
      <c r="A73" s="7" t="s">
        <v>0</v>
      </c>
      <c r="B73" s="21" t="s">
        <v>24</v>
      </c>
      <c r="C73" s="22"/>
      <c r="D73" s="10">
        <v>211</v>
      </c>
      <c r="E73" s="11"/>
      <c r="F73" s="11"/>
    </row>
    <row r="74" spans="1:6" ht="12" customHeight="1">
      <c r="A74" s="7" t="s">
        <v>0</v>
      </c>
      <c r="B74" s="21" t="s">
        <v>58</v>
      </c>
      <c r="C74" s="22"/>
      <c r="D74" s="10">
        <v>212</v>
      </c>
      <c r="E74" s="11">
        <v>57698</v>
      </c>
      <c r="F74" s="11">
        <v>17577</v>
      </c>
    </row>
    <row r="75" spans="1:6" ht="12" customHeight="1">
      <c r="A75" s="7" t="s">
        <v>0</v>
      </c>
      <c r="B75" s="21" t="s">
        <v>59</v>
      </c>
      <c r="C75" s="22"/>
      <c r="D75" s="10">
        <v>213</v>
      </c>
      <c r="E75" s="11">
        <v>14654.99583</v>
      </c>
      <c r="F75" s="11">
        <v>9297</v>
      </c>
    </row>
    <row r="76" spans="1:6" ht="12" customHeight="1">
      <c r="A76" s="7" t="s">
        <v>0</v>
      </c>
      <c r="B76" s="21" t="s">
        <v>60</v>
      </c>
      <c r="C76" s="22"/>
      <c r="D76" s="10">
        <v>214</v>
      </c>
      <c r="E76" s="11"/>
      <c r="F76" s="11"/>
    </row>
    <row r="77" spans="1:6" ht="12" customHeight="1">
      <c r="A77" s="7" t="s">
        <v>0</v>
      </c>
      <c r="B77" s="21" t="s">
        <v>61</v>
      </c>
      <c r="C77" s="22"/>
      <c r="D77" s="10">
        <v>215</v>
      </c>
      <c r="E77" s="11"/>
      <c r="F77" s="11"/>
    </row>
    <row r="78" spans="1:6" ht="12" customHeight="1">
      <c r="A78" s="7" t="s">
        <v>0</v>
      </c>
      <c r="B78" s="21" t="s">
        <v>62</v>
      </c>
      <c r="C78" s="22"/>
      <c r="D78" s="10">
        <v>216</v>
      </c>
      <c r="E78" s="11"/>
      <c r="F78" s="11"/>
    </row>
    <row r="79" spans="1:6" ht="12" customHeight="1">
      <c r="A79" s="7" t="s">
        <v>0</v>
      </c>
      <c r="B79" s="21" t="s">
        <v>63</v>
      </c>
      <c r="C79" s="22"/>
      <c r="D79" s="10">
        <v>217</v>
      </c>
      <c r="E79" s="11">
        <v>1012179.9967400001</v>
      </c>
      <c r="F79" s="11">
        <v>3185697</v>
      </c>
    </row>
    <row r="80" spans="1:6" ht="24.75" customHeight="1">
      <c r="A80" s="7" t="s">
        <v>0</v>
      </c>
      <c r="B80" s="23" t="s">
        <v>64</v>
      </c>
      <c r="C80" s="24"/>
      <c r="D80" s="8">
        <v>300</v>
      </c>
      <c r="E80" s="13">
        <f>SUM(E72:E79)</f>
        <v>3610387.9956900002</v>
      </c>
      <c r="F80" s="13">
        <f>F72+F74+F75+F79</f>
        <v>4570355</v>
      </c>
    </row>
    <row r="81" spans="1:6" ht="12" customHeight="1">
      <c r="A81" s="7" t="s">
        <v>0</v>
      </c>
      <c r="B81" s="21" t="s">
        <v>65</v>
      </c>
      <c r="C81" s="22"/>
      <c r="D81" s="10">
        <v>301</v>
      </c>
      <c r="E81" s="11"/>
      <c r="F81" s="11"/>
    </row>
    <row r="82" spans="1:6" ht="12" customHeight="1">
      <c r="A82" s="7" t="s">
        <v>0</v>
      </c>
      <c r="B82" s="23" t="s">
        <v>66</v>
      </c>
      <c r="C82" s="24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21" t="s">
        <v>57</v>
      </c>
      <c r="C83" s="22"/>
      <c r="D83" s="10">
        <v>310</v>
      </c>
      <c r="E83" s="11">
        <v>3484076.0041</v>
      </c>
      <c r="F83" s="11">
        <v>2288145.00025</v>
      </c>
    </row>
    <row r="84" spans="1:6" ht="12" customHeight="1">
      <c r="A84" s="7" t="s">
        <v>0</v>
      </c>
      <c r="B84" s="21" t="s">
        <v>24</v>
      </c>
      <c r="C84" s="22"/>
      <c r="D84" s="10">
        <v>311</v>
      </c>
      <c r="E84" s="11"/>
      <c r="F84" s="11"/>
    </row>
    <row r="85" spans="1:6" ht="12" customHeight="1">
      <c r="A85" s="7" t="s">
        <v>0</v>
      </c>
      <c r="B85" s="21" t="s">
        <v>67</v>
      </c>
      <c r="C85" s="22"/>
      <c r="D85" s="10">
        <v>312</v>
      </c>
      <c r="E85" s="11">
        <v>6261189.00499</v>
      </c>
      <c r="F85" s="11">
        <v>2276183</v>
      </c>
    </row>
    <row r="86" spans="1:6" ht="12" customHeight="1">
      <c r="A86" s="7" t="s">
        <v>0</v>
      </c>
      <c r="B86" s="21" t="s">
        <v>68</v>
      </c>
      <c r="C86" s="22"/>
      <c r="D86" s="10">
        <v>313</v>
      </c>
      <c r="E86" s="11"/>
      <c r="F86" s="11"/>
    </row>
    <row r="87" spans="1:6" ht="12" customHeight="1">
      <c r="A87" s="7" t="s">
        <v>0</v>
      </c>
      <c r="B87" s="21" t="s">
        <v>69</v>
      </c>
      <c r="C87" s="22"/>
      <c r="D87" s="10">
        <v>314</v>
      </c>
      <c r="E87" s="11"/>
      <c r="F87" s="11"/>
    </row>
    <row r="88" spans="1:6" ht="12" customHeight="1">
      <c r="A88" s="7" t="s">
        <v>0</v>
      </c>
      <c r="B88" s="21" t="s">
        <v>70</v>
      </c>
      <c r="C88" s="22"/>
      <c r="D88" s="10">
        <v>315</v>
      </c>
      <c r="E88" s="11"/>
      <c r="F88" s="11"/>
    </row>
    <row r="89" spans="1:6" ht="12" customHeight="1">
      <c r="A89" s="7" t="s">
        <v>0</v>
      </c>
      <c r="B89" s="21" t="s">
        <v>71</v>
      </c>
      <c r="C89" s="22"/>
      <c r="D89" s="10">
        <v>316</v>
      </c>
      <c r="E89" s="11"/>
      <c r="F89" s="11"/>
    </row>
    <row r="90" spans="1:6" ht="24" customHeight="1">
      <c r="A90" s="7" t="s">
        <v>0</v>
      </c>
      <c r="B90" s="23" t="s">
        <v>72</v>
      </c>
      <c r="C90" s="24"/>
      <c r="D90" s="8">
        <v>400</v>
      </c>
      <c r="E90" s="13">
        <f>SUM(E83:E89)-0.01</f>
        <v>9745264.999090001</v>
      </c>
      <c r="F90" s="13">
        <f>F83+F85</f>
        <v>4564328.0002500005</v>
      </c>
    </row>
    <row r="91" spans="1:6" ht="12" customHeight="1">
      <c r="A91" s="7" t="s">
        <v>0</v>
      </c>
      <c r="B91" s="23" t="s">
        <v>73</v>
      </c>
      <c r="C91" s="24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21" t="s">
        <v>74</v>
      </c>
      <c r="C92" s="22"/>
      <c r="D92" s="10">
        <v>410</v>
      </c>
      <c r="E92" s="11">
        <v>46043271.9973</v>
      </c>
      <c r="F92" s="11">
        <v>46043271.9973</v>
      </c>
    </row>
    <row r="93" spans="1:6" ht="12" customHeight="1">
      <c r="A93" s="7" t="s">
        <v>0</v>
      </c>
      <c r="B93" s="21" t="s">
        <v>75</v>
      </c>
      <c r="C93" s="22"/>
      <c r="D93" s="10">
        <v>411</v>
      </c>
      <c r="E93" s="11"/>
      <c r="F93" s="11"/>
    </row>
    <row r="94" spans="1:6" ht="12" customHeight="1">
      <c r="A94" s="7" t="s">
        <v>0</v>
      </c>
      <c r="B94" s="21" t="s">
        <v>76</v>
      </c>
      <c r="C94" s="22"/>
      <c r="D94" s="10">
        <v>412</v>
      </c>
      <c r="E94" s="11"/>
      <c r="F94" s="11"/>
    </row>
    <row r="95" spans="1:6" ht="12" customHeight="1">
      <c r="A95" s="7" t="s">
        <v>0</v>
      </c>
      <c r="B95" s="21" t="s">
        <v>77</v>
      </c>
      <c r="C95" s="22"/>
      <c r="D95" s="10">
        <v>413</v>
      </c>
      <c r="E95" s="11"/>
      <c r="F95" s="11"/>
    </row>
    <row r="96" spans="1:9" ht="12" customHeight="1">
      <c r="A96" s="7" t="s">
        <v>0</v>
      </c>
      <c r="B96" s="21" t="s">
        <v>78</v>
      </c>
      <c r="C96" s="22"/>
      <c r="D96" s="10">
        <v>414</v>
      </c>
      <c r="E96" s="11">
        <v>-1740881.00377</v>
      </c>
      <c r="F96" s="11">
        <v>208724</v>
      </c>
      <c r="I96" s="17"/>
    </row>
    <row r="97" spans="1:6" ht="24" customHeight="1">
      <c r="A97" s="7" t="s">
        <v>0</v>
      </c>
      <c r="B97" s="21" t="s">
        <v>79</v>
      </c>
      <c r="C97" s="22"/>
      <c r="D97" s="10">
        <v>420</v>
      </c>
      <c r="E97" s="11">
        <f>E92+E96+0.01</f>
        <v>44302391.003529996</v>
      </c>
      <c r="F97" s="11">
        <f>F92+F96</f>
        <v>46251995.9973</v>
      </c>
    </row>
    <row r="98" spans="1:6" ht="12" customHeight="1">
      <c r="A98" s="7" t="s">
        <v>0</v>
      </c>
      <c r="B98" s="21" t="s">
        <v>80</v>
      </c>
      <c r="C98" s="22"/>
      <c r="D98" s="10">
        <v>421</v>
      </c>
      <c r="E98" s="11"/>
      <c r="F98" s="11"/>
    </row>
    <row r="99" spans="1:6" ht="12" customHeight="1">
      <c r="A99" s="7" t="s">
        <v>0</v>
      </c>
      <c r="B99" s="23" t="s">
        <v>81</v>
      </c>
      <c r="C99" s="24"/>
      <c r="D99" s="8">
        <v>500</v>
      </c>
      <c r="E99" s="13">
        <f>E97+E98</f>
        <v>44302391.003529996</v>
      </c>
      <c r="F99" s="13">
        <f>F97</f>
        <v>46251995.9973</v>
      </c>
    </row>
    <row r="100" spans="1:7" ht="12" customHeight="1">
      <c r="A100" s="7" t="s">
        <v>0</v>
      </c>
      <c r="B100" s="23" t="s">
        <v>82</v>
      </c>
      <c r="C100" s="24"/>
      <c r="D100" s="8" t="s">
        <v>0</v>
      </c>
      <c r="E100" s="13">
        <f>E80+E81+E90+E99</f>
        <v>57658043.99831</v>
      </c>
      <c r="F100" s="13">
        <f>F99+F90+F80</f>
        <v>55386678.997549996</v>
      </c>
      <c r="G100" s="13">
        <f>G80+G81+G90+G99</f>
        <v>0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25" t="s">
        <v>83</v>
      </c>
      <c r="C103" s="19"/>
      <c r="D103" s="6" t="s">
        <v>0</v>
      </c>
      <c r="E103" s="14" t="s">
        <v>0</v>
      </c>
      <c r="F103" s="6" t="s">
        <v>0</v>
      </c>
      <c r="G103" s="2"/>
    </row>
    <row r="104" spans="2:7" ht="12" customHeight="1">
      <c r="B104" s="18" t="s">
        <v>84</v>
      </c>
      <c r="C104" s="18"/>
      <c r="D104" s="6" t="s">
        <v>0</v>
      </c>
      <c r="E104" s="15" t="s">
        <v>85</v>
      </c>
      <c r="F104" s="6" t="s">
        <v>0</v>
      </c>
      <c r="G104" s="2"/>
    </row>
    <row r="105" spans="2:7" ht="12" customHeight="1">
      <c r="B105" s="19" t="s">
        <v>86</v>
      </c>
      <c r="C105" s="19"/>
      <c r="D105" s="6" t="s">
        <v>0</v>
      </c>
      <c r="E105" s="14" t="s">
        <v>0</v>
      </c>
      <c r="F105" s="6" t="s">
        <v>0</v>
      </c>
      <c r="G105" s="2"/>
    </row>
    <row r="106" spans="2:7" ht="12" customHeight="1">
      <c r="B106" s="18" t="s">
        <v>87</v>
      </c>
      <c r="C106" s="18"/>
      <c r="D106" s="6" t="s">
        <v>0</v>
      </c>
      <c r="E106" s="15" t="s">
        <v>85</v>
      </c>
      <c r="F106" s="6" t="s">
        <v>0</v>
      </c>
      <c r="G106" s="2"/>
    </row>
    <row r="107" spans="2:7" ht="12" customHeight="1">
      <c r="B107" s="20" t="s">
        <v>88</v>
      </c>
      <c r="C107" s="20"/>
      <c r="D107" s="20"/>
      <c r="E107" s="20"/>
      <c r="F107" s="20"/>
      <c r="G107" s="2"/>
    </row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</sheetData>
  <sheetProtection/>
  <mergeCells count="82"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C13:F13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  <rowBreaks count="1" manualBreakCount="1"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B10">
      <selection activeCell="M42" sqref="M42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3.28125" style="1" hidden="1" customWidth="1"/>
    <col min="7" max="7" width="9.140625" style="1" customWidth="1"/>
    <col min="8" max="8" width="12.28125" style="1" bestFit="1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6" ht="12" customHeight="1">
      <c r="A1" s="2" t="s">
        <v>0</v>
      </c>
      <c r="B1" s="2" t="s">
        <v>0</v>
      </c>
      <c r="C1" s="33" t="s">
        <v>89</v>
      </c>
      <c r="D1" s="33"/>
      <c r="E1" s="33"/>
      <c r="F1" s="2"/>
    </row>
    <row r="2" spans="1:6" ht="12" customHeight="1">
      <c r="A2" s="2" t="s">
        <v>0</v>
      </c>
      <c r="B2" s="2" t="s">
        <v>0</v>
      </c>
      <c r="C2" s="33" t="s">
        <v>2</v>
      </c>
      <c r="D2" s="33"/>
      <c r="E2" s="33"/>
      <c r="F2" s="2"/>
    </row>
    <row r="3" spans="1:6" ht="12" customHeight="1">
      <c r="A3" s="2" t="s">
        <v>0</v>
      </c>
      <c r="B3" s="2" t="s">
        <v>0</v>
      </c>
      <c r="C3" s="33" t="s">
        <v>3</v>
      </c>
      <c r="D3" s="33"/>
      <c r="E3" s="33"/>
      <c r="F3" s="2"/>
    </row>
    <row r="4" spans="1:6" ht="12" customHeight="1">
      <c r="A4" s="2" t="s">
        <v>0</v>
      </c>
      <c r="B4" s="2" t="s">
        <v>0</v>
      </c>
      <c r="C4" s="33" t="s">
        <v>4</v>
      </c>
      <c r="D4" s="33"/>
      <c r="E4" s="33"/>
      <c r="F4" s="2"/>
    </row>
    <row r="5" spans="1:6" ht="12" customHeight="1">
      <c r="A5" s="2" t="s">
        <v>0</v>
      </c>
      <c r="B5" s="2" t="s">
        <v>0</v>
      </c>
      <c r="C5" s="20" t="s">
        <v>0</v>
      </c>
      <c r="D5" s="20"/>
      <c r="E5" s="20"/>
      <c r="F5" s="2"/>
    </row>
    <row r="6" spans="1:6" ht="12" customHeight="1">
      <c r="A6" s="2" t="s">
        <v>0</v>
      </c>
      <c r="B6" s="2" t="s">
        <v>0</v>
      </c>
      <c r="C6" s="33" t="s">
        <v>90</v>
      </c>
      <c r="D6" s="33"/>
      <c r="E6" s="33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20" t="s">
        <v>6</v>
      </c>
      <c r="C8" s="20"/>
      <c r="D8" s="20"/>
      <c r="E8" s="20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9" t="s">
        <v>91</v>
      </c>
      <c r="C10" s="29"/>
      <c r="D10" s="29"/>
      <c r="E10" s="29"/>
      <c r="F10" s="2"/>
    </row>
    <row r="11" spans="1:6" ht="12" customHeight="1">
      <c r="A11" s="2" t="s">
        <v>0</v>
      </c>
      <c r="B11" s="30" t="s">
        <v>142</v>
      </c>
      <c r="C11" s="31"/>
      <c r="D11" s="31"/>
      <c r="E11" s="31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0</v>
      </c>
      <c r="B25" s="8" t="s">
        <v>92</v>
      </c>
      <c r="C25" s="8" t="s">
        <v>15</v>
      </c>
      <c r="D25" s="8" t="s">
        <v>93</v>
      </c>
      <c r="E25" s="8" t="s">
        <v>94</v>
      </c>
    </row>
    <row r="26" ht="15" customHeight="1" hidden="1"/>
    <row r="27" spans="1:5" ht="12" customHeight="1">
      <c r="A27" s="7" t="s">
        <v>0</v>
      </c>
      <c r="B27" s="7" t="s">
        <v>95</v>
      </c>
      <c r="C27" s="12" t="s">
        <v>21</v>
      </c>
      <c r="D27" s="11"/>
      <c r="E27" s="11"/>
    </row>
    <row r="28" spans="1:5" ht="12" customHeight="1">
      <c r="A28" s="7" t="s">
        <v>0</v>
      </c>
      <c r="B28" s="7" t="s">
        <v>96</v>
      </c>
      <c r="C28" s="12" t="s">
        <v>23</v>
      </c>
      <c r="D28" s="11"/>
      <c r="E28" s="11"/>
    </row>
    <row r="29" spans="1:5" ht="12" customHeight="1">
      <c r="A29" s="7" t="s">
        <v>0</v>
      </c>
      <c r="B29" s="9" t="s">
        <v>97</v>
      </c>
      <c r="C29" s="16" t="s">
        <v>25</v>
      </c>
      <c r="D29" s="13"/>
      <c r="E29" s="13"/>
    </row>
    <row r="30" spans="1:5" ht="12" customHeight="1">
      <c r="A30" s="7" t="s">
        <v>0</v>
      </c>
      <c r="B30" s="7" t="s">
        <v>98</v>
      </c>
      <c r="C30" s="12" t="s">
        <v>27</v>
      </c>
      <c r="D30" s="11"/>
      <c r="E30" s="11"/>
    </row>
    <row r="31" spans="1:5" ht="12" customHeight="1">
      <c r="A31" s="7" t="s">
        <v>0</v>
      </c>
      <c r="B31" s="7" t="s">
        <v>99</v>
      </c>
      <c r="C31" s="12" t="s">
        <v>29</v>
      </c>
      <c r="D31" s="11">
        <f>688184</f>
        <v>688184</v>
      </c>
      <c r="E31" s="11">
        <v>576892</v>
      </c>
    </row>
    <row r="32" spans="1:5" ht="12" customHeight="1">
      <c r="A32" s="7" t="s">
        <v>0</v>
      </c>
      <c r="B32" s="7" t="s">
        <v>100</v>
      </c>
      <c r="C32" s="12" t="s">
        <v>31</v>
      </c>
      <c r="D32" s="11"/>
      <c r="E32" s="11"/>
    </row>
    <row r="33" spans="1:5" ht="12" customHeight="1">
      <c r="A33" s="7" t="s">
        <v>0</v>
      </c>
      <c r="B33" s="7" t="s">
        <v>101</v>
      </c>
      <c r="C33" s="12" t="s">
        <v>33</v>
      </c>
      <c r="D33" s="11">
        <v>52956.001970000005</v>
      </c>
      <c r="E33" s="11">
        <v>25127</v>
      </c>
    </row>
    <row r="34" spans="1:5" ht="24" customHeight="1">
      <c r="A34" s="7" t="s">
        <v>0</v>
      </c>
      <c r="B34" s="9" t="s">
        <v>102</v>
      </c>
      <c r="C34" s="16" t="s">
        <v>103</v>
      </c>
      <c r="D34" s="13">
        <f>-D31+D33</f>
        <v>-635227.99803</v>
      </c>
      <c r="E34" s="13">
        <f>-E31+E33</f>
        <v>-551765</v>
      </c>
    </row>
    <row r="35" spans="1:5" ht="12" customHeight="1">
      <c r="A35" s="7" t="s">
        <v>0</v>
      </c>
      <c r="B35" s="7" t="s">
        <v>104</v>
      </c>
      <c r="C35" s="12" t="s">
        <v>105</v>
      </c>
      <c r="D35" s="11">
        <v>4234323.99686</v>
      </c>
      <c r="E35" s="11">
        <v>2871758.00111</v>
      </c>
    </row>
    <row r="36" spans="1:5" ht="12" customHeight="1">
      <c r="A36" s="7" t="s">
        <v>0</v>
      </c>
      <c r="B36" s="7" t="s">
        <v>106</v>
      </c>
      <c r="C36" s="12" t="s">
        <v>107</v>
      </c>
      <c r="D36" s="11">
        <f>557293</f>
        <v>557293</v>
      </c>
      <c r="E36" s="11">
        <v>117198</v>
      </c>
    </row>
    <row r="37" spans="1:5" ht="24" customHeight="1">
      <c r="A37" s="7" t="s">
        <v>0</v>
      </c>
      <c r="B37" s="7" t="s">
        <v>108</v>
      </c>
      <c r="C37" s="12" t="s">
        <v>109</v>
      </c>
      <c r="D37" s="11"/>
      <c r="E37" s="11"/>
    </row>
    <row r="38" spans="1:5" ht="12" customHeight="1">
      <c r="A38" s="7" t="s">
        <v>0</v>
      </c>
      <c r="B38" s="7" t="s">
        <v>110</v>
      </c>
      <c r="C38" s="12" t="s">
        <v>111</v>
      </c>
      <c r="D38" s="11"/>
      <c r="E38" s="11"/>
    </row>
    <row r="39" spans="1:5" ht="12" customHeight="1">
      <c r="A39" s="7" t="s">
        <v>0</v>
      </c>
      <c r="B39" s="7" t="s">
        <v>112</v>
      </c>
      <c r="C39" s="12" t="s">
        <v>113</v>
      </c>
      <c r="D39" s="11">
        <f>2359048.54146+0.46</f>
        <v>2359049.00146</v>
      </c>
      <c r="E39" s="11">
        <v>34945</v>
      </c>
    </row>
    <row r="40" spans="1:5" ht="24" customHeight="1">
      <c r="A40" s="7" t="s">
        <v>0</v>
      </c>
      <c r="B40" s="9" t="s">
        <v>114</v>
      </c>
      <c r="C40" s="8">
        <v>100</v>
      </c>
      <c r="D40" s="13">
        <f>D34+D35-D36-D39</f>
        <v>682753.9973700005</v>
      </c>
      <c r="E40" s="13">
        <f>E34+E35-E36-E39</f>
        <v>2167850.00111</v>
      </c>
    </row>
    <row r="41" spans="1:5" ht="12" customHeight="1">
      <c r="A41" s="7" t="s">
        <v>0</v>
      </c>
      <c r="B41" s="7" t="s">
        <v>115</v>
      </c>
      <c r="C41" s="10">
        <v>101</v>
      </c>
      <c r="D41" s="11">
        <v>3241</v>
      </c>
      <c r="E41" s="11">
        <v>3241</v>
      </c>
    </row>
    <row r="42" spans="1:5" ht="24" customHeight="1">
      <c r="A42" s="7" t="s">
        <v>0</v>
      </c>
      <c r="B42" s="9" t="s">
        <v>116</v>
      </c>
      <c r="C42" s="8">
        <v>200</v>
      </c>
      <c r="D42" s="13">
        <f>D40+D41</f>
        <v>685994.9973700005</v>
      </c>
      <c r="E42" s="13">
        <f>E40-E41</f>
        <v>2164609.00111</v>
      </c>
    </row>
    <row r="43" spans="1:5" ht="12" customHeight="1">
      <c r="A43" s="7" t="s">
        <v>0</v>
      </c>
      <c r="B43" s="7" t="s">
        <v>117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118</v>
      </c>
      <c r="C44" s="8">
        <v>300</v>
      </c>
      <c r="D44" s="13">
        <f>D42+D43</f>
        <v>685994.9973700005</v>
      </c>
      <c r="E44" s="13">
        <f>E42+E43</f>
        <v>2164609.00111</v>
      </c>
    </row>
    <row r="45" spans="1:5" ht="12" customHeight="1">
      <c r="A45" s="7" t="s">
        <v>0</v>
      </c>
      <c r="B45" s="7" t="s">
        <v>119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120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121</v>
      </c>
      <c r="C47" s="8">
        <v>400</v>
      </c>
      <c r="D47" s="13"/>
      <c r="E47" s="13"/>
    </row>
    <row r="48" spans="1:5" ht="12" customHeight="1">
      <c r="A48" s="7" t="s">
        <v>0</v>
      </c>
      <c r="B48" s="21" t="s">
        <v>122</v>
      </c>
      <c r="C48" s="34"/>
      <c r="D48" s="34"/>
      <c r="E48" s="22"/>
    </row>
    <row r="49" spans="1:5" ht="12" customHeight="1">
      <c r="A49" s="7" t="s">
        <v>0</v>
      </c>
      <c r="B49" s="7" t="s">
        <v>123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124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125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126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127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128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129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130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131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132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133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134</v>
      </c>
      <c r="C60" s="8">
        <v>500</v>
      </c>
      <c r="D60" s="13">
        <f>D44</f>
        <v>685994.9973700005</v>
      </c>
      <c r="E60" s="13">
        <f>E44</f>
        <v>2164609.00111</v>
      </c>
    </row>
    <row r="61" spans="1:5" ht="12" customHeight="1">
      <c r="A61" s="7" t="s">
        <v>0</v>
      </c>
      <c r="B61" s="7" t="s">
        <v>135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119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136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137</v>
      </c>
      <c r="C64" s="8">
        <v>600</v>
      </c>
      <c r="D64" s="13"/>
      <c r="E64" s="13"/>
    </row>
    <row r="65" spans="1:5" ht="12" customHeight="1">
      <c r="A65" s="7" t="s">
        <v>0</v>
      </c>
      <c r="B65" s="21" t="s">
        <v>122</v>
      </c>
      <c r="C65" s="34"/>
      <c r="D65" s="34"/>
      <c r="E65" s="22"/>
    </row>
    <row r="66" spans="1:5" ht="12" customHeight="1">
      <c r="A66" s="7" t="s">
        <v>0</v>
      </c>
      <c r="B66" s="7" t="s">
        <v>138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139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140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141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139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140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14" t="s">
        <v>83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84</v>
      </c>
      <c r="C75" s="6" t="s">
        <v>0</v>
      </c>
      <c r="D75" s="15" t="s">
        <v>85</v>
      </c>
      <c r="E75" s="6" t="s">
        <v>0</v>
      </c>
      <c r="F75" s="2"/>
    </row>
    <row r="76" spans="2:6" ht="12" customHeight="1">
      <c r="B76" s="14" t="s">
        <v>86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87</v>
      </c>
      <c r="C77" s="6" t="s">
        <v>0</v>
      </c>
      <c r="D77" s="15" t="s">
        <v>85</v>
      </c>
      <c r="E77" s="6" t="s">
        <v>0</v>
      </c>
      <c r="F77" s="2"/>
    </row>
    <row r="78" spans="2:6" ht="12" customHeight="1">
      <c r="B78" s="2" t="s">
        <v>88</v>
      </c>
      <c r="C78" s="2" t="s">
        <v>0</v>
      </c>
      <c r="D78" s="2" t="s">
        <v>0</v>
      </c>
      <c r="E78" s="2" t="s">
        <v>0</v>
      </c>
      <c r="F78" s="2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M.Salagaeva</dc:creator>
  <cp:keywords/>
  <dc:description/>
  <cp:lastModifiedBy>А.Аkylbaeva</cp:lastModifiedBy>
  <cp:lastPrinted>2016-01-26T09:53:53Z</cp:lastPrinted>
  <dcterms:created xsi:type="dcterms:W3CDTF">2014-10-30T10:20:12Z</dcterms:created>
  <dcterms:modified xsi:type="dcterms:W3CDTF">2016-01-26T11:55:07Z</dcterms:modified>
  <cp:category/>
  <cp:version/>
  <cp:contentType/>
  <cp:contentStatus/>
</cp:coreProperties>
</file>