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'Ф1'!$A$1:$D$123</definedName>
    <definedName name="_xlnm.Print_Area" localSheetId="1">'Ф2'!$A$1:$F$121</definedName>
  </definedNames>
  <calcPr fullCalcOnLoad="1"/>
</workbook>
</file>

<file path=xl/sharedStrings.xml><?xml version="1.0" encoding="utf-8"?>
<sst xmlns="http://schemas.openxmlformats.org/spreadsheetml/2006/main" count="452" uniqueCount="335">
  <si>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</si>
  <si>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</si>
  <si>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</si>
  <si>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</si>
  <si>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</si>
  <si>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</si>
  <si>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</si>
  <si>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</si>
  <si>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</si>
  <si>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</si>
  <si>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</si>
  <si>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</si>
  <si>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</si>
  <si>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</si>
  <si>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</si>
  <si>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</si>
  <si>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</si>
  <si>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</si>
  <si>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</si>
  <si>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</si>
  <si>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</si>
  <si>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</si>
  <si>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</si>
  <si>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</si>
  <si>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</si>
  <si>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</si>
  <si>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</si>
  <si>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</si>
  <si>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</si>
  <si>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</si>
  <si>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</si>
  <si>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</si>
  <si>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</si>
  <si>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</si>
  <si>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</si>
  <si>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</si>
  <si>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</si>
  <si>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</si>
  <si>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</si>
  <si>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</si>
  <si>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</si>
  <si>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</si>
  <si>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</si>
  <si>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</si>
  <si>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</si>
  <si>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</si>
  <si>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</si>
  <si>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</si>
  <si>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</si>
  <si>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</si>
  <si>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</si>
  <si>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</si>
  <si>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</si>
  <si>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</si>
  <si>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Ценные бумаги, удерживаемые до погашения (за вычетом резервов на обесценение)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</si>
  <si>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</si>
  <si>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</si>
  <si>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</si>
  <si>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</si>
  <si>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</si>
  <si>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</si>
  <si>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</si>
  <si>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</si>
  <si>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</si>
  <si>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</si>
  <si>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</si>
  <si>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</si>
  <si>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</si>
  <si>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</si>
  <si>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</si>
  <si>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</si>
  <si>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</si>
  <si>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</si>
  <si>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</si>
  <si>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</si>
  <si>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</si>
  <si>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</si>
  <si>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</si>
  <si>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</si>
  <si>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</si>
  <si>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</si>
  <si>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</si>
  <si>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</si>
  <si>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</si>
  <si>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</si>
  <si>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</si>
  <si>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</si>
  <si>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</si>
  <si>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</si>
  <si>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</si>
  <si>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</si>
  <si>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</si>
  <si>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</si>
  <si>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</si>
  <si>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</si>
  <si>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</si>
  <si>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</si>
  <si>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</si>
  <si>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</si>
  <si>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</si>
  <si>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</si>
  <si>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</si>
  <si>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</si>
  <si>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</si>
  <si>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</si>
  <si>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</si>
  <si>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</si>
  <si>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</si>
  <si>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</si>
  <si>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</si>
  <si>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</si>
  <si>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</si>
  <si>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</si>
  <si>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</si>
  <si>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</si>
  <si>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</si>
  <si>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</si>
  <si>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</si>
  <si>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</si>
  <si>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</si>
  <si>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</si>
  <si>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</si>
  <si>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</si>
  <si>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</si>
  <si>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</si>
  <si>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</si>
  <si>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</si>
  <si>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</si>
  <si>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</si>
  <si>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</si>
  <si>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</si>
  <si>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</si>
  <si>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</si>
  <si>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</si>
  <si>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</si>
  <si>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</si>
  <si>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</si>
  <si>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</si>
  <si>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</si>
  <si>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</si>
  <si>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</si>
  <si>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</si>
  <si>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</si>
  <si>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</si>
  <si>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</si>
  <si>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</si>
  <si>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</si>
  <si>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</si>
  <si>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</si>
  <si>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</si>
  <si>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</si>
  <si>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</si>
  <si>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</si>
  <si>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</si>
  <si>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</si>
  <si>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</si>
  <si>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</si>
  <si>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</si>
  <si>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</si>
  <si>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</si>
  <si>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</si>
  <si>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</si>
  <si>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</si>
  <si>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</si>
  <si>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</si>
  <si>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</si>
  <si>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</si>
  <si>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</si>
  <si>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</si>
  <si>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</si>
  <si>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</si>
  <si>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</si>
  <si>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</si>
  <si>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</si>
  <si>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</si>
  <si>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</si>
  <si>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</si>
  <si>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</si>
  <si>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</si>
  <si>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</si>
  <si>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</si>
  <si>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</si>
  <si>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</si>
  <si>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</si>
  <si>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</si>
  <si>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</si>
  <si>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</si>
  <si>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</si>
  <si>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</si>
  <si>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</si>
  <si>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</si>
  <si>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</si>
  <si>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</si>
  <si>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</si>
  <si>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</si>
  <si>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</si>
  <si>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</si>
  <si>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</si>
  <si>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</si>
  <si>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</si>
  <si>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</si>
  <si>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</si>
  <si>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</si>
  <si>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</si>
  <si>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</si>
  <si>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</si>
  <si>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</si>
  <si>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 xml:space="preserve">  доходы в виде дивидендов по акциям, находящимся в портфеле ценных бумаг, имеющихся в наличии для продажи</t>
  </si>
  <si>
    <t xml:space="preserve">  доходы, связанные с амортизацией дисконта по ценным бумагам, имеющимся в наличии для продажи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</si>
  <si>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</si>
  <si>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</si>
  <si>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</si>
  <si>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ценным бумаги, удерживаемым до погашения (за вычетом резервов на обесценение)</t>
  </si>
  <si>
    <t xml:space="preserve">  доходы, связанные с амортизацией дисконта по ценным бумагам, удерживаемым до погашения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</si>
  <si>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</si>
  <si>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</si>
  <si>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</si>
  <si>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</si>
  <si>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</si>
  <si>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</si>
  <si>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</si>
  <si>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</si>
  <si>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</si>
  <si>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</si>
  <si>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</si>
  <si>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</si>
  <si>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</si>
  <si>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</si>
  <si>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</si>
  <si>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</si>
  <si>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</si>
  <si>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</si>
  <si>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</si>
  <si>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</si>
  <si>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</si>
  <si>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</si>
  <si>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</si>
  <si>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</si>
  <si>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</si>
  <si>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</si>
  <si>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</si>
  <si>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</si>
  <si>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</si>
  <si>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</si>
  <si>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</si>
  <si>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</si>
  <si>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</si>
  <si>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</si>
  <si>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</si>
  <si>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</si>
  <si>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</si>
  <si>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</si>
  <si>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</si>
  <si>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</si>
  <si>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</si>
  <si>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</si>
  <si>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</si>
  <si>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</si>
  <si>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</si>
  <si>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</si>
  <si>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</si>
  <si>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</si>
  <si>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</si>
  <si>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</si>
  <si>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</si>
  <si>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</si>
  <si>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</si>
  <si>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</si>
  <si>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</si>
  <si>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</si>
  <si>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</si>
  <si>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</si>
  <si>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</si>
  <si>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общехозяйственные расходы</t>
  </si>
  <si>
    <t xml:space="preserve">   транспортные расходы</t>
  </si>
  <si>
    <t xml:space="preserve">  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</si>
  <si>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</si>
  <si>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</si>
  <si>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</si>
  <si>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</si>
  <si>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</si>
  <si>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</si>
  <si>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</si>
  <si>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</si>
  <si>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</si>
  <si>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</si>
  <si>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</si>
  <si>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</si>
  <si>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</si>
  <si>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</si>
  <si>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</si>
  <si>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</si>
  <si>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</si>
  <si>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</si>
  <si>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</si>
  <si>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</si>
  <si>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</si>
  <si>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</si>
  <si>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</si>
  <si>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</si>
  <si>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</si>
  <si>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</si>
  <si>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</si>
  <si>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</si>
  <si>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</si>
  <si>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</si>
  <si>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</si>
  <si>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</si>
  <si>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</si>
  <si>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</si>
  <si>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</si>
  <si>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</si>
  <si>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</si>
  <si>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</si>
  <si>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</si>
  <si>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</si>
  <si>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</si>
  <si>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</si>
  <si>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</si>
  <si>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</si>
  <si>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</si>
  <si>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</si>
  <si>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</si>
  <si>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</si>
  <si>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26.7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</si>
  <si>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</si>
  <si>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Главный бухгалтер__________________________    Сабитова Ж.М.    Дата 07.10.16</t>
  </si>
  <si>
    <t>Исполнитель ______________________________       дата 07.10.16</t>
  </si>
  <si>
    <t>"Прочие обязательства" на 01.10.16 года составили 5 499 тыс.тенге: резервы по неиспользованным отпускам(сч.3390.13),  "Прочие обязательства" на 01.01.16 года составили 14 554 тыс. тенге -резервы по неиспользованным отпускам(сч.3390) 12 856 тыс. тенге, 1 500 тыс. тенге резервы по краткосрочным обязательствам (резерв по аудиту сч. 3390), задолженность по присужденным штрафам ( сч.3390) 198 тыс.тенге.</t>
  </si>
  <si>
    <t>Первый руководитель (на период его отсутствия - лицо, его  замещающее)______________    Маенлаева И.Я. дата 06.10.16</t>
  </si>
  <si>
    <t>Главный бухгалтер__________________________    Сабитова Ж.М.    Дата 06.10.16</t>
  </si>
  <si>
    <t>Исполнитель ______________________________       дата 06.10.16</t>
  </si>
  <si>
    <t>      по состоянию на "01" октября 2016 года</t>
  </si>
  <si>
    <t>Первый руководитель (на период его отсутствия - лицо, его  замещающее)______________    Маенлаева И.Я.    дата 07.10.16</t>
  </si>
  <si>
    <r>
      <rPr>
        <b/>
        <sz val="12"/>
        <rFont val="Times New Roman"/>
        <family val="1"/>
      </rPr>
      <t xml:space="preserve">"Прочие доходы" </t>
    </r>
    <r>
      <rPr>
        <sz val="12"/>
        <rFont val="Times New Roman"/>
        <family val="1"/>
      </rPr>
      <t xml:space="preserve">за сентябрь 2016г. - </t>
    </r>
    <r>
      <rPr>
        <b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-удерж. с з/платы сотрудников за сот.связь; </t>
    </r>
    <r>
      <rPr>
        <b/>
        <sz val="12"/>
        <rFont val="Times New Roman"/>
        <family val="1"/>
      </rPr>
      <t xml:space="preserve">"Прочие доходы" </t>
    </r>
    <r>
      <rPr>
        <sz val="12"/>
        <rFont val="Times New Roman"/>
        <family val="1"/>
      </rPr>
      <t>с января по сентябрь 2016г.-</t>
    </r>
    <r>
      <rPr>
        <b/>
        <sz val="12"/>
        <rFont val="Times New Roman"/>
        <family val="1"/>
      </rPr>
      <t>2 594</t>
    </r>
    <r>
      <rPr>
        <sz val="12"/>
        <rFont val="Times New Roman"/>
        <family val="1"/>
      </rPr>
      <t xml:space="preserve"> тыс.тг.-удерж. с з/платы сотрудников за сот.связь -48 тыс.тг., доход возникший в результате возмещения по решению суда -122 тыс.тг. (сч.6280), реализация основных средств сч.6280,07-2 424 тыс.тенге; </t>
    </r>
    <r>
      <rPr>
        <b/>
        <sz val="12"/>
        <rFont val="Times New Roman"/>
        <family val="1"/>
      </rPr>
      <t>"Прочие расходы"</t>
    </r>
    <r>
      <rPr>
        <sz val="12"/>
        <rFont val="Times New Roman"/>
        <family val="1"/>
      </rPr>
      <t xml:space="preserve"> за сентябрь 8 149 тыс.тенге, так же с января по сентябрь 2016г.-23 744 тыс.тг. комис. расходы (7470.81,7470.82)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</si>
</sst>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2" fillId="41" borderId="0" xfId="0" applyFont="1" applyFill="1" applyAlignment="1">
      <alignment/>
    </xf>
    <xf numFmtId="3" fontId="32" fillId="41" borderId="0" xfId="0" applyNumberFormat="1" applyFont="1" applyFill="1" applyAlignment="1">
      <alignment/>
    </xf>
    <xf numFmtId="4" fontId="32" fillId="41" borderId="0" xfId="0" applyNumberFormat="1" applyFont="1" applyFill="1" applyAlignment="1">
      <alignment/>
    </xf>
    <xf numFmtId="3" fontId="31" fillId="41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3" fontId="11" fillId="41" borderId="0" xfId="0" applyNumberFormat="1" applyFont="1" applyFill="1" applyBorder="1" applyAlignment="1">
      <alignment horizontal="center" vertical="top" wrapText="1"/>
    </xf>
    <xf numFmtId="0" fontId="5" fillId="41" borderId="16" xfId="0" applyFont="1" applyFill="1" applyBorder="1" applyAlignment="1">
      <alignment vertical="top" wrapText="1"/>
    </xf>
    <xf numFmtId="0" fontId="32" fillId="41" borderId="0" xfId="0" applyFont="1" applyFill="1" applyBorder="1" applyAlignment="1">
      <alignment/>
    </xf>
    <xf numFmtId="3" fontId="7" fillId="42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11" fillId="42" borderId="0" xfId="0" applyNumberFormat="1" applyFont="1" applyFill="1" applyBorder="1" applyAlignment="1">
      <alignment horizontal="center" vertical="top" wrapText="1"/>
    </xf>
    <xf numFmtId="4" fontId="0" fillId="41" borderId="0" xfId="0" applyNumberFormat="1" applyFill="1" applyBorder="1" applyAlignment="1">
      <alignment/>
    </xf>
    <xf numFmtId="3" fontId="32" fillId="42" borderId="0" xfId="0" applyNumberFormat="1" applyFont="1" applyFill="1" applyAlignment="1">
      <alignment horizontal="center"/>
    </xf>
    <xf numFmtId="3" fontId="7" fillId="42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Border="1" applyAlignment="1">
      <alignment horizontal="center"/>
    </xf>
    <xf numFmtId="3" fontId="33" fillId="42" borderId="0" xfId="0" applyNumberFormat="1" applyFont="1" applyFill="1" applyBorder="1" applyAlignment="1">
      <alignment horizontal="center"/>
    </xf>
    <xf numFmtId="3" fontId="32" fillId="42" borderId="0" xfId="0" applyNumberFormat="1" applyFont="1" applyFill="1" applyBorder="1" applyAlignment="1">
      <alignment horizontal="center"/>
    </xf>
    <xf numFmtId="3" fontId="32" fillId="41" borderId="0" xfId="0" applyNumberFormat="1" applyFont="1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4" fontId="32" fillId="41" borderId="0" xfId="0" applyNumberFormat="1" applyFont="1" applyFill="1" applyBorder="1" applyAlignment="1">
      <alignment/>
    </xf>
    <xf numFmtId="3" fontId="7" fillId="42" borderId="16" xfId="0" applyNumberFormat="1" applyFont="1" applyFill="1" applyBorder="1" applyAlignment="1">
      <alignment horizontal="center" vertical="center" wrapText="1"/>
    </xf>
    <xf numFmtId="3" fontId="31" fillId="42" borderId="0" xfId="0" applyNumberFormat="1" applyFont="1" applyFill="1" applyBorder="1" applyAlignment="1">
      <alignment horizontal="center" vertical="top" wrapText="1"/>
    </xf>
    <xf numFmtId="3" fontId="32" fillId="42" borderId="0" xfId="0" applyNumberFormat="1" applyFont="1" applyFill="1" applyBorder="1" applyAlignment="1">
      <alignment/>
    </xf>
    <xf numFmtId="0" fontId="32" fillId="42" borderId="0" xfId="0" applyFont="1" applyFill="1" applyAlignment="1">
      <alignment/>
    </xf>
    <xf numFmtId="0" fontId="5" fillId="0" borderId="0" xfId="0" applyFont="1" applyFill="1" applyAlignment="1">
      <alignment/>
    </xf>
    <xf numFmtId="0" fontId="49" fillId="0" borderId="17" xfId="193" applyFont="1" applyBorder="1" applyAlignment="1" quotePrefix="1">
      <alignment horizontal="center" vertical="top" wrapText="1"/>
      <protection/>
    </xf>
    <xf numFmtId="0" fontId="49" fillId="0" borderId="18" xfId="193" applyFont="1" applyBorder="1" applyAlignment="1" quotePrefix="1">
      <alignment horizontal="center" vertical="top" wrapText="1"/>
      <protection/>
    </xf>
    <xf numFmtId="0" fontId="49" fillId="0" borderId="19" xfId="193" applyFont="1" applyBorder="1" applyAlignment="1" quotePrefix="1">
      <alignment horizontal="center" vertical="top" wrapText="1"/>
      <protection/>
    </xf>
    <xf numFmtId="0" fontId="49" fillId="0" borderId="20" xfId="193" applyFont="1" applyBorder="1" applyAlignment="1" quotePrefix="1">
      <alignment horizontal="center" vertical="top" wrapText="1"/>
      <protection/>
    </xf>
    <xf numFmtId="0" fontId="49" fillId="0" borderId="21" xfId="193" applyFont="1" applyBorder="1" applyAlignment="1" quotePrefix="1">
      <alignment horizontal="center" vertical="top" wrapText="1"/>
      <protection/>
    </xf>
    <xf numFmtId="0" fontId="49" fillId="0" borderId="22" xfId="193" applyFont="1" applyBorder="1" applyAlignment="1" quotePrefix="1">
      <alignment horizontal="center" vertical="top" wrapText="1"/>
      <protection/>
    </xf>
    <xf numFmtId="3" fontId="11" fillId="42" borderId="16" xfId="0" applyNumberFormat="1" applyFont="1" applyFill="1" applyBorder="1" applyAlignment="1">
      <alignment horizontal="center"/>
    </xf>
    <xf numFmtId="0" fontId="4" fillId="43" borderId="0" xfId="0" applyFont="1" applyFill="1" applyAlignment="1">
      <alignment/>
    </xf>
    <xf numFmtId="0" fontId="0" fillId="43" borderId="0" xfId="0" applyFill="1" applyAlignment="1">
      <alignment/>
    </xf>
    <xf numFmtId="4" fontId="0" fillId="4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9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9" fillId="0" borderId="0" xfId="193" applyFont="1" applyBorder="1" applyAlignment="1" quotePrefix="1">
      <alignment horizontal="center" vertical="top" wrapText="1"/>
      <protection/>
    </xf>
    <xf numFmtId="3" fontId="11" fillId="42" borderId="0" xfId="0" applyNumberFormat="1" applyFont="1" applyFill="1" applyBorder="1" applyAlignment="1">
      <alignment horizontal="center"/>
    </xf>
    <xf numFmtId="0" fontId="32" fillId="42" borderId="0" xfId="0" applyFont="1" applyFill="1" applyAlignment="1">
      <alignment horizontal="center"/>
    </xf>
    <xf numFmtId="0" fontId="49" fillId="42" borderId="23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9" fillId="0" borderId="22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4" xfId="0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/>
    </xf>
    <xf numFmtId="3" fontId="7" fillId="42" borderId="24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32" fillId="0" borderId="16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3" fontId="33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9" fillId="0" borderId="17" xfId="195" applyFont="1" applyFill="1" applyBorder="1" applyAlignment="1" quotePrefix="1">
      <alignment horizontal="center" vertical="top" wrapText="1"/>
      <protection/>
    </xf>
    <xf numFmtId="0" fontId="49" fillId="0" borderId="18" xfId="195" applyFont="1" applyFill="1" applyBorder="1" applyAlignment="1" quotePrefix="1">
      <alignment horizontal="center" vertical="top" wrapText="1"/>
      <protection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49" fillId="0" borderId="20" xfId="195" applyFont="1" applyFill="1" applyBorder="1" applyAlignment="1" quotePrefix="1">
      <alignment horizontal="center" vertical="top" wrapText="1"/>
      <protection/>
    </xf>
    <xf numFmtId="0" fontId="5" fillId="0" borderId="16" xfId="0" applyFont="1" applyFill="1" applyBorder="1" applyAlignment="1">
      <alignment vertical="top" wrapText="1"/>
    </xf>
    <xf numFmtId="0" fontId="49" fillId="0" borderId="25" xfId="195" applyFont="1" applyFill="1" applyBorder="1" applyAlignment="1" quotePrefix="1">
      <alignment horizontal="center" vertical="top" wrapText="1"/>
      <protection/>
    </xf>
    <xf numFmtId="0" fontId="4" fillId="0" borderId="16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right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04"/>
  <sheetViews>
    <sheetView view="pageBreakPreview" zoomScale="110" zoomScaleSheetLayoutView="110" workbookViewId="0" topLeftCell="A103">
      <selection activeCell="A110" sqref="A110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20" customWidth="1"/>
    <col min="4" max="4" width="19.421875" style="20" customWidth="1"/>
    <col min="5" max="5" width="20.8515625" style="2" customWidth="1"/>
    <col min="6" max="6" width="22.8515625" style="2" customWidth="1"/>
    <col min="7" max="7" width="15.7109375" style="2" bestFit="1" customWidth="1"/>
    <col min="8" max="8" width="21.28125" style="2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56"/>
      <c r="D1" s="50"/>
    </row>
    <row r="2" spans="1:4" ht="15.75">
      <c r="A2" s="87" t="s">
        <v>325</v>
      </c>
      <c r="B2" s="87"/>
      <c r="C2" s="87"/>
      <c r="D2" s="87"/>
    </row>
    <row r="3" spans="1:4" ht="15.75">
      <c r="A3" s="88" t="s">
        <v>47</v>
      </c>
      <c r="B3" s="88"/>
      <c r="C3" s="88"/>
      <c r="D3" s="88"/>
    </row>
    <row r="4" spans="1:4" ht="15.75">
      <c r="A4" s="88" t="s">
        <v>332</v>
      </c>
      <c r="B4" s="88"/>
      <c r="C4" s="88"/>
      <c r="D4" s="88"/>
    </row>
    <row r="5" spans="1:4" ht="15.75">
      <c r="A5" s="4"/>
      <c r="B5" s="4"/>
      <c r="C5" s="56"/>
      <c r="D5" s="50"/>
    </row>
    <row r="6" spans="1:4" ht="15.75">
      <c r="A6" s="86" t="s">
        <v>27</v>
      </c>
      <c r="B6" s="86"/>
      <c r="C6" s="86"/>
      <c r="D6" s="86"/>
    </row>
    <row r="7" spans="1:4" ht="56.25" customHeight="1">
      <c r="A7" s="31" t="s">
        <v>196</v>
      </c>
      <c r="B7" s="31" t="s">
        <v>43</v>
      </c>
      <c r="C7" s="57" t="s">
        <v>44</v>
      </c>
      <c r="D7" s="31" t="s">
        <v>45</v>
      </c>
    </row>
    <row r="8" spans="1:4" ht="12.75">
      <c r="A8" s="41" t="s">
        <v>197</v>
      </c>
      <c r="B8" s="36" t="s">
        <v>97</v>
      </c>
      <c r="C8" s="58" t="s">
        <v>101</v>
      </c>
      <c r="D8" s="55" t="s">
        <v>103</v>
      </c>
    </row>
    <row r="9" spans="1:4" ht="15.75">
      <c r="A9" s="13" t="s">
        <v>198</v>
      </c>
      <c r="B9" s="36" t="s">
        <v>73</v>
      </c>
      <c r="C9" s="59"/>
      <c r="D9" s="15"/>
    </row>
    <row r="10" spans="1:6" ht="15.75">
      <c r="A10" s="60" t="s">
        <v>19</v>
      </c>
      <c r="B10" s="36" t="s">
        <v>98</v>
      </c>
      <c r="C10" s="59">
        <v>920358</v>
      </c>
      <c r="D10" s="15">
        <v>16994</v>
      </c>
      <c r="E10" s="5"/>
      <c r="F10" s="5"/>
    </row>
    <row r="11" spans="1:6" ht="15.75">
      <c r="A11" s="60" t="s">
        <v>4</v>
      </c>
      <c r="B11" s="36" t="s">
        <v>73</v>
      </c>
      <c r="C11" s="59"/>
      <c r="D11" s="15"/>
      <c r="E11" s="5"/>
      <c r="F11" s="5"/>
    </row>
    <row r="12" spans="1:6" ht="15.75">
      <c r="A12" s="60" t="s">
        <v>50</v>
      </c>
      <c r="B12" s="36" t="s">
        <v>99</v>
      </c>
      <c r="C12" s="59"/>
      <c r="D12" s="15"/>
      <c r="E12" s="5"/>
      <c r="F12" s="5"/>
    </row>
    <row r="13" spans="1:6" ht="31.5">
      <c r="A13" s="60" t="s">
        <v>51</v>
      </c>
      <c r="B13" s="36" t="s">
        <v>100</v>
      </c>
      <c r="C13" s="59">
        <v>920358</v>
      </c>
      <c r="D13" s="15">
        <v>16994</v>
      </c>
      <c r="E13" s="5"/>
      <c r="F13" s="5"/>
    </row>
    <row r="14" spans="1:6" ht="15.75">
      <c r="A14" s="60" t="s">
        <v>14</v>
      </c>
      <c r="B14" s="36" t="s">
        <v>97</v>
      </c>
      <c r="C14" s="59"/>
      <c r="D14" s="15"/>
      <c r="E14" s="5"/>
      <c r="F14" s="5"/>
    </row>
    <row r="15" spans="1:6" ht="15.75">
      <c r="A15" s="60" t="s">
        <v>32</v>
      </c>
      <c r="B15" s="36" t="s">
        <v>101</v>
      </c>
      <c r="C15" s="59">
        <v>189360</v>
      </c>
      <c r="D15" s="15">
        <v>414000</v>
      </c>
      <c r="E15" s="5"/>
      <c r="F15" s="5"/>
    </row>
    <row r="16" spans="1:6" ht="15.75">
      <c r="A16" s="60" t="s">
        <v>4</v>
      </c>
      <c r="B16" s="36" t="s">
        <v>73</v>
      </c>
      <c r="C16" s="59"/>
      <c r="D16" s="15"/>
      <c r="E16" s="5"/>
      <c r="F16" s="5"/>
    </row>
    <row r="17" spans="1:6" ht="15.75">
      <c r="A17" s="60" t="s">
        <v>49</v>
      </c>
      <c r="B17" s="36" t="s">
        <v>102</v>
      </c>
      <c r="C17" s="59"/>
      <c r="D17" s="15">
        <v>0</v>
      </c>
      <c r="E17" s="5"/>
      <c r="F17" s="5"/>
    </row>
    <row r="18" spans="1:6" ht="15.75">
      <c r="A18" s="60" t="s">
        <v>52</v>
      </c>
      <c r="B18" s="36" t="s">
        <v>103</v>
      </c>
      <c r="C18" s="59">
        <v>35001</v>
      </c>
      <c r="D18" s="15">
        <v>5010</v>
      </c>
      <c r="E18" s="5"/>
      <c r="F18" s="5"/>
    </row>
    <row r="19" spans="1:6" ht="15.75">
      <c r="A19" s="60" t="s">
        <v>4</v>
      </c>
      <c r="B19" s="36" t="s">
        <v>73</v>
      </c>
      <c r="C19" s="59"/>
      <c r="D19" s="15"/>
      <c r="E19" s="5"/>
      <c r="F19" s="5"/>
    </row>
    <row r="20" spans="1:6" ht="15.75">
      <c r="A20" s="60" t="s">
        <v>49</v>
      </c>
      <c r="B20" s="36" t="s">
        <v>104</v>
      </c>
      <c r="C20" s="59"/>
      <c r="D20" s="15">
        <v>10</v>
      </c>
      <c r="E20" s="5"/>
      <c r="F20" s="5"/>
    </row>
    <row r="21" spans="1:6" ht="31.5">
      <c r="A21" s="61" t="s">
        <v>41</v>
      </c>
      <c r="B21" s="37" t="s">
        <v>105</v>
      </c>
      <c r="C21" s="62">
        <v>1239748</v>
      </c>
      <c r="D21" s="63">
        <v>2537866</v>
      </c>
      <c r="E21" s="5"/>
      <c r="F21" s="5"/>
    </row>
    <row r="22" spans="1:6" ht="15.75">
      <c r="A22" s="60" t="s">
        <v>49</v>
      </c>
      <c r="B22" s="47" t="s">
        <v>106</v>
      </c>
      <c r="C22" s="59">
        <v>18620</v>
      </c>
      <c r="D22" s="15">
        <v>10984</v>
      </c>
      <c r="E22" s="5"/>
      <c r="F22" s="5"/>
    </row>
    <row r="23" spans="1:6" ht="31.5">
      <c r="A23" s="60" t="s">
        <v>42</v>
      </c>
      <c r="B23" s="47" t="s">
        <v>107</v>
      </c>
      <c r="C23" s="59"/>
      <c r="D23" s="15"/>
      <c r="E23" s="5"/>
      <c r="F23" s="5"/>
    </row>
    <row r="24" spans="1:6" ht="15.75">
      <c r="A24" s="60" t="s">
        <v>4</v>
      </c>
      <c r="B24" s="47" t="s">
        <v>73</v>
      </c>
      <c r="C24" s="59"/>
      <c r="D24" s="15"/>
      <c r="E24" s="5"/>
      <c r="F24" s="5"/>
    </row>
    <row r="25" spans="1:6" ht="15.75">
      <c r="A25" s="60" t="s">
        <v>53</v>
      </c>
      <c r="B25" s="47" t="s">
        <v>108</v>
      </c>
      <c r="C25" s="59"/>
      <c r="D25" s="15"/>
      <c r="E25" s="5"/>
      <c r="F25" s="5"/>
    </row>
    <row r="26" spans="1:6" ht="31.5">
      <c r="A26" s="60" t="s">
        <v>54</v>
      </c>
      <c r="B26" s="47" t="s">
        <v>109</v>
      </c>
      <c r="C26" s="59"/>
      <c r="D26" s="15"/>
      <c r="E26" s="5"/>
      <c r="F26" s="5"/>
    </row>
    <row r="27" spans="1:6" ht="15.75">
      <c r="A27" s="60" t="s">
        <v>4</v>
      </c>
      <c r="B27" s="47" t="s">
        <v>73</v>
      </c>
      <c r="C27" s="59"/>
      <c r="D27" s="15"/>
      <c r="F27" s="5"/>
    </row>
    <row r="28" spans="1:6" ht="15.75">
      <c r="A28" s="60" t="s">
        <v>53</v>
      </c>
      <c r="B28" s="47" t="s">
        <v>110</v>
      </c>
      <c r="C28" s="59"/>
      <c r="D28" s="15"/>
      <c r="E28" s="5"/>
      <c r="F28" s="5"/>
    </row>
    <row r="29" spans="1:6" ht="15.75">
      <c r="A29" s="60" t="s">
        <v>17</v>
      </c>
      <c r="B29" s="36" t="s">
        <v>111</v>
      </c>
      <c r="C29" s="59"/>
      <c r="D29" s="15"/>
      <c r="E29" s="5"/>
      <c r="F29" s="5"/>
    </row>
    <row r="30" spans="1:7" ht="31.5">
      <c r="A30" s="60" t="s">
        <v>33</v>
      </c>
      <c r="B30" s="36" t="s">
        <v>112</v>
      </c>
      <c r="C30" s="59"/>
      <c r="D30" s="15">
        <v>185</v>
      </c>
      <c r="E30" s="5"/>
      <c r="F30" s="5"/>
      <c r="G30" s="5"/>
    </row>
    <row r="31" spans="1:7" ht="15.75">
      <c r="A31" s="60" t="s">
        <v>3</v>
      </c>
      <c r="B31" s="36" t="s">
        <v>113</v>
      </c>
      <c r="C31" s="59">
        <v>185</v>
      </c>
      <c r="D31" s="15">
        <v>130</v>
      </c>
      <c r="E31" s="5"/>
      <c r="F31" s="5"/>
      <c r="G31" s="5"/>
    </row>
    <row r="32" spans="1:7" ht="31.5">
      <c r="A32" s="60" t="s">
        <v>55</v>
      </c>
      <c r="B32" s="36" t="s">
        <v>114</v>
      </c>
      <c r="C32" s="59"/>
      <c r="D32" s="15"/>
      <c r="F32" s="5"/>
      <c r="G32" s="5"/>
    </row>
    <row r="33" spans="1:7" ht="31.5">
      <c r="A33" s="60" t="s">
        <v>13</v>
      </c>
      <c r="B33" s="36" t="s">
        <v>115</v>
      </c>
      <c r="C33" s="59">
        <v>38689</v>
      </c>
      <c r="D33" s="15">
        <v>47673</v>
      </c>
      <c r="F33" s="5"/>
      <c r="G33" s="5"/>
    </row>
    <row r="34" spans="1:7" ht="31.5">
      <c r="A34" s="60" t="s">
        <v>12</v>
      </c>
      <c r="B34" s="36" t="s">
        <v>116</v>
      </c>
      <c r="C34" s="59">
        <v>2672</v>
      </c>
      <c r="D34" s="15">
        <v>5526</v>
      </c>
      <c r="E34" s="5"/>
      <c r="F34" s="5"/>
      <c r="G34" s="5"/>
    </row>
    <row r="35" spans="1:7" ht="15.75">
      <c r="A35" s="60" t="s">
        <v>11</v>
      </c>
      <c r="B35" s="36" t="s">
        <v>117</v>
      </c>
      <c r="C35" s="59">
        <v>3898575</v>
      </c>
      <c r="D35" s="15">
        <v>3408284</v>
      </c>
      <c r="F35" s="5"/>
      <c r="G35" s="5"/>
    </row>
    <row r="36" spans="1:7" ht="15.75">
      <c r="A36" s="60" t="s">
        <v>56</v>
      </c>
      <c r="B36" s="36" t="s">
        <v>118</v>
      </c>
      <c r="C36" s="59">
        <v>337</v>
      </c>
      <c r="D36" s="15">
        <v>572</v>
      </c>
      <c r="E36" s="5"/>
      <c r="F36" s="5"/>
      <c r="G36" s="5"/>
    </row>
    <row r="37" spans="1:7" ht="15.75">
      <c r="A37" s="60" t="s">
        <v>4</v>
      </c>
      <c r="B37" s="36" t="s">
        <v>73</v>
      </c>
      <c r="C37" s="59"/>
      <c r="D37" s="15"/>
      <c r="E37" s="5"/>
      <c r="F37" s="5"/>
      <c r="G37" s="5"/>
    </row>
    <row r="38" spans="1:6" ht="15.75">
      <c r="A38" s="60" t="s">
        <v>57</v>
      </c>
      <c r="B38" s="36" t="s">
        <v>119</v>
      </c>
      <c r="C38" s="59"/>
      <c r="D38" s="15"/>
      <c r="E38" s="5"/>
      <c r="F38" s="5"/>
    </row>
    <row r="39" spans="1:6" ht="15.75">
      <c r="A39" s="60" t="s">
        <v>58</v>
      </c>
      <c r="B39" s="37" t="s">
        <v>120</v>
      </c>
      <c r="C39" s="59"/>
      <c r="D39" s="15"/>
      <c r="E39" s="5"/>
      <c r="F39" s="5"/>
    </row>
    <row r="40" spans="1:6" ht="15.75">
      <c r="A40" s="60" t="s">
        <v>59</v>
      </c>
      <c r="B40" s="38" t="s">
        <v>121</v>
      </c>
      <c r="C40" s="59"/>
      <c r="D40" s="15"/>
      <c r="E40" s="5"/>
      <c r="F40" s="5"/>
    </row>
    <row r="41" spans="1:6" ht="15.75">
      <c r="A41" s="60" t="s">
        <v>60</v>
      </c>
      <c r="B41" s="38" t="s">
        <v>122</v>
      </c>
      <c r="C41" s="59"/>
      <c r="D41" s="15">
        <v>238</v>
      </c>
      <c r="E41" s="5"/>
      <c r="F41" s="5"/>
    </row>
    <row r="42" spans="1:7" ht="15.75">
      <c r="A42" s="60" t="s">
        <v>61</v>
      </c>
      <c r="B42" s="38" t="s">
        <v>123</v>
      </c>
      <c r="C42" s="59"/>
      <c r="D42" s="15"/>
      <c r="E42" s="5"/>
      <c r="F42" s="5"/>
      <c r="G42" s="5"/>
    </row>
    <row r="43" spans="1:6" ht="15.75">
      <c r="A43" s="60" t="s">
        <v>62</v>
      </c>
      <c r="B43" s="38" t="s">
        <v>124</v>
      </c>
      <c r="C43" s="59">
        <v>20</v>
      </c>
      <c r="D43" s="15">
        <v>6</v>
      </c>
      <c r="F43" s="5"/>
    </row>
    <row r="44" spans="1:6" ht="15.75">
      <c r="A44" s="60" t="s">
        <v>63</v>
      </c>
      <c r="B44" s="38" t="s">
        <v>125</v>
      </c>
      <c r="C44" s="59">
        <v>100</v>
      </c>
      <c r="D44" s="15">
        <v>100</v>
      </c>
      <c r="E44" s="5"/>
      <c r="F44" s="5"/>
    </row>
    <row r="45" spans="1:6" ht="15.75">
      <c r="A45" s="60" t="s">
        <v>64</v>
      </c>
      <c r="B45" s="38" t="s">
        <v>126</v>
      </c>
      <c r="C45" s="59"/>
      <c r="D45" s="15"/>
      <c r="F45" s="5"/>
    </row>
    <row r="46" spans="1:6" ht="15.75">
      <c r="A46" s="60" t="s">
        <v>65</v>
      </c>
      <c r="B46" s="38" t="s">
        <v>127</v>
      </c>
      <c r="C46" s="59"/>
      <c r="D46" s="15"/>
      <c r="F46" s="5"/>
    </row>
    <row r="47" spans="1:6" ht="15.75">
      <c r="A47" s="60" t="s">
        <v>66</v>
      </c>
      <c r="B47" s="38" t="s">
        <v>128</v>
      </c>
      <c r="C47" s="59"/>
      <c r="D47" s="15"/>
      <c r="F47" s="5"/>
    </row>
    <row r="48" spans="1:6" ht="15.75">
      <c r="A48" s="60" t="s">
        <v>67</v>
      </c>
      <c r="B48" s="38" t="s">
        <v>129</v>
      </c>
      <c r="C48" s="59">
        <v>217</v>
      </c>
      <c r="D48" s="15">
        <v>228</v>
      </c>
      <c r="F48" s="5"/>
    </row>
    <row r="49" spans="1:6" ht="15.75">
      <c r="A49" s="60" t="s">
        <v>46</v>
      </c>
      <c r="B49" s="38" t="s">
        <v>130</v>
      </c>
      <c r="C49" s="59">
        <v>123</v>
      </c>
      <c r="D49" s="15"/>
      <c r="E49" s="5"/>
      <c r="F49" s="5"/>
    </row>
    <row r="50" spans="1:6" ht="15.75">
      <c r="A50" s="60" t="s">
        <v>4</v>
      </c>
      <c r="B50" s="38" t="s">
        <v>73</v>
      </c>
      <c r="C50" s="15"/>
      <c r="D50" s="15"/>
      <c r="E50" s="5"/>
      <c r="F50" s="5"/>
    </row>
    <row r="51" spans="1:6" ht="15.75">
      <c r="A51" s="60" t="s">
        <v>68</v>
      </c>
      <c r="B51" s="38" t="s">
        <v>131</v>
      </c>
      <c r="C51" s="59"/>
      <c r="D51" s="15"/>
      <c r="F51" s="5"/>
    </row>
    <row r="52" spans="1:6" ht="15.75">
      <c r="A52" s="60" t="s">
        <v>69</v>
      </c>
      <c r="B52" s="38" t="s">
        <v>132</v>
      </c>
      <c r="C52" s="59"/>
      <c r="D52" s="15"/>
      <c r="F52" s="5"/>
    </row>
    <row r="53" spans="1:6" ht="15.75">
      <c r="A53" s="60" t="s">
        <v>70</v>
      </c>
      <c r="B53" s="38" t="s">
        <v>133</v>
      </c>
      <c r="C53" s="59">
        <v>123</v>
      </c>
      <c r="D53" s="15"/>
      <c r="F53" s="5"/>
    </row>
    <row r="54" spans="1:15" ht="15.75">
      <c r="A54" s="60" t="s">
        <v>71</v>
      </c>
      <c r="B54" s="38" t="s">
        <v>134</v>
      </c>
      <c r="C54" s="59"/>
      <c r="D54" s="15"/>
      <c r="E54" s="5"/>
      <c r="F54" s="11"/>
      <c r="K54" s="3"/>
      <c r="L54" s="3"/>
      <c r="M54" s="3"/>
      <c r="O54" s="3"/>
    </row>
    <row r="55" spans="1:6" ht="15.75">
      <c r="A55" s="60" t="s">
        <v>34</v>
      </c>
      <c r="B55" s="38" t="s">
        <v>135</v>
      </c>
      <c r="C55" s="59">
        <v>61719</v>
      </c>
      <c r="D55" s="15">
        <v>61711</v>
      </c>
      <c r="E55" s="5"/>
      <c r="F55" s="11"/>
    </row>
    <row r="56" spans="1:6" ht="15.75">
      <c r="A56" s="60" t="s">
        <v>20</v>
      </c>
      <c r="B56" s="38" t="s">
        <v>136</v>
      </c>
      <c r="C56" s="59">
        <v>50109</v>
      </c>
      <c r="D56" s="15">
        <v>50109</v>
      </c>
      <c r="E56" s="5"/>
      <c r="F56" s="12"/>
    </row>
    <row r="57" spans="1:7" ht="15.75">
      <c r="A57" s="60" t="s">
        <v>72</v>
      </c>
      <c r="B57" s="38" t="s">
        <v>137</v>
      </c>
      <c r="C57" s="59"/>
      <c r="D57" s="15"/>
      <c r="E57" s="5"/>
      <c r="F57" s="10"/>
      <c r="G57" s="3"/>
    </row>
    <row r="58" spans="1:7" ht="15.75">
      <c r="A58" s="60" t="s">
        <v>2</v>
      </c>
      <c r="B58" s="38" t="s">
        <v>138</v>
      </c>
      <c r="C58" s="59"/>
      <c r="D58" s="15"/>
      <c r="E58" s="5"/>
      <c r="F58" s="10"/>
      <c r="G58" s="17"/>
    </row>
    <row r="59" spans="1:7" ht="15.75">
      <c r="A59" s="13" t="s">
        <v>5</v>
      </c>
      <c r="B59" s="38" t="s">
        <v>139</v>
      </c>
      <c r="C59" s="64">
        <v>6436876</v>
      </c>
      <c r="D59" s="42">
        <v>6548060</v>
      </c>
      <c r="F59" s="21"/>
      <c r="G59" s="21"/>
    </row>
    <row r="60" spans="1:7" ht="15.75">
      <c r="A60" s="60" t="s">
        <v>73</v>
      </c>
      <c r="B60" s="38" t="s">
        <v>73</v>
      </c>
      <c r="C60" s="59"/>
      <c r="D60" s="15"/>
      <c r="E60" s="5"/>
      <c r="F60" s="16"/>
      <c r="G60" s="16"/>
    </row>
    <row r="61" spans="1:7" ht="15.75">
      <c r="A61" s="13" t="s">
        <v>8</v>
      </c>
      <c r="B61" s="38" t="s">
        <v>73</v>
      </c>
      <c r="C61" s="59"/>
      <c r="D61" s="15"/>
      <c r="F61" s="16"/>
      <c r="G61" s="17"/>
    </row>
    <row r="62" spans="1:7" ht="15.75">
      <c r="A62" s="60" t="s">
        <v>74</v>
      </c>
      <c r="B62" s="38" t="s">
        <v>140</v>
      </c>
      <c r="C62" s="59"/>
      <c r="D62" s="15"/>
      <c r="E62" s="5"/>
      <c r="F62" s="16"/>
      <c r="G62" s="17"/>
    </row>
    <row r="63" spans="1:4" ht="15.75">
      <c r="A63" s="60" t="s">
        <v>35</v>
      </c>
      <c r="B63" s="38" t="s">
        <v>141</v>
      </c>
      <c r="C63" s="59"/>
      <c r="D63" s="15"/>
    </row>
    <row r="64" spans="1:6" ht="15.75">
      <c r="A64" s="60" t="s">
        <v>75</v>
      </c>
      <c r="B64" s="38" t="s">
        <v>142</v>
      </c>
      <c r="C64" s="59"/>
      <c r="D64" s="15"/>
      <c r="E64" s="5"/>
      <c r="F64" s="5"/>
    </row>
    <row r="65" spans="1:7" ht="15.75">
      <c r="A65" s="60" t="s">
        <v>36</v>
      </c>
      <c r="B65" s="38" t="s">
        <v>143</v>
      </c>
      <c r="C65" s="59"/>
      <c r="D65" s="15"/>
      <c r="E65" s="5"/>
      <c r="F65" s="5"/>
      <c r="G65" s="5"/>
    </row>
    <row r="66" spans="1:6" ht="15.75">
      <c r="A66" s="60" t="s">
        <v>28</v>
      </c>
      <c r="B66" s="38" t="s">
        <v>144</v>
      </c>
      <c r="C66" s="59"/>
      <c r="D66" s="15"/>
      <c r="F66" s="5"/>
    </row>
    <row r="67" spans="1:12" ht="15.75">
      <c r="A67" s="60" t="s">
        <v>76</v>
      </c>
      <c r="B67" s="38" t="s">
        <v>145</v>
      </c>
      <c r="C67" s="59"/>
      <c r="D67" s="15"/>
      <c r="E67" s="5"/>
      <c r="F67" s="5"/>
      <c r="G67" s="10"/>
      <c r="H67" s="16"/>
      <c r="I67" s="10"/>
      <c r="J67" s="10"/>
      <c r="K67" s="10"/>
      <c r="L67" s="10"/>
    </row>
    <row r="68" spans="1:12" ht="15.75">
      <c r="A68" s="60" t="s">
        <v>18</v>
      </c>
      <c r="B68" s="38" t="s">
        <v>146</v>
      </c>
      <c r="C68" s="59">
        <v>11637</v>
      </c>
      <c r="D68" s="15">
        <v>1397</v>
      </c>
      <c r="E68" s="5"/>
      <c r="F68" s="5"/>
      <c r="G68" s="16"/>
      <c r="H68" s="16"/>
      <c r="I68" s="10"/>
      <c r="J68" s="10"/>
      <c r="K68" s="10"/>
      <c r="L68" s="10"/>
    </row>
    <row r="69" spans="1:12" ht="15.75">
      <c r="A69" s="60" t="s">
        <v>77</v>
      </c>
      <c r="B69" s="38" t="s">
        <v>147</v>
      </c>
      <c r="C69" s="59">
        <v>273</v>
      </c>
      <c r="D69" s="15">
        <v>556</v>
      </c>
      <c r="F69" s="5"/>
      <c r="G69" s="10"/>
      <c r="H69" s="16"/>
      <c r="I69" s="10"/>
      <c r="J69" s="10"/>
      <c r="K69" s="10"/>
      <c r="L69" s="10"/>
    </row>
    <row r="70" spans="1:12" ht="15.75">
      <c r="A70" s="60" t="s">
        <v>4</v>
      </c>
      <c r="B70" s="38" t="s">
        <v>73</v>
      </c>
      <c r="C70" s="59"/>
      <c r="D70" s="15"/>
      <c r="E70" s="5"/>
      <c r="F70" s="5"/>
      <c r="G70" s="16"/>
      <c r="H70" s="17"/>
      <c r="I70" s="17"/>
      <c r="J70" s="18"/>
      <c r="K70" s="10"/>
      <c r="L70" s="10"/>
    </row>
    <row r="71" spans="1:12" ht="15.75">
      <c r="A71" s="60" t="s">
        <v>78</v>
      </c>
      <c r="B71" s="39" t="s">
        <v>148</v>
      </c>
      <c r="C71" s="59"/>
      <c r="D71" s="15"/>
      <c r="E71" s="5"/>
      <c r="F71" s="5"/>
      <c r="G71" s="16"/>
      <c r="H71" s="17"/>
      <c r="I71" s="10"/>
      <c r="J71" s="10"/>
      <c r="K71" s="10"/>
      <c r="L71" s="10"/>
    </row>
    <row r="72" spans="1:12" ht="15.75">
      <c r="A72" s="60" t="s">
        <v>79</v>
      </c>
      <c r="B72" s="38" t="s">
        <v>149</v>
      </c>
      <c r="C72" s="59"/>
      <c r="D72" s="15"/>
      <c r="F72" s="5"/>
      <c r="G72" s="10"/>
      <c r="H72" s="17"/>
      <c r="I72" s="10"/>
      <c r="J72" s="10"/>
      <c r="K72" s="10"/>
      <c r="L72" s="10"/>
    </row>
    <row r="73" spans="1:12" ht="15.75">
      <c r="A73" s="60" t="s">
        <v>80</v>
      </c>
      <c r="B73" s="38" t="s">
        <v>150</v>
      </c>
      <c r="C73" s="59"/>
      <c r="D73" s="15"/>
      <c r="E73" s="5"/>
      <c r="F73" s="3"/>
      <c r="G73" s="10"/>
      <c r="H73" s="17"/>
      <c r="I73" s="10"/>
      <c r="J73" s="10"/>
      <c r="K73" s="10"/>
      <c r="L73" s="10"/>
    </row>
    <row r="74" spans="1:12" ht="15.75">
      <c r="A74" s="60" t="s">
        <v>81</v>
      </c>
      <c r="B74" s="38" t="s">
        <v>151</v>
      </c>
      <c r="C74" s="59"/>
      <c r="D74" s="15"/>
      <c r="F74" s="5"/>
      <c r="G74" s="17"/>
      <c r="H74" s="10"/>
      <c r="I74" s="10"/>
      <c r="J74" s="10"/>
      <c r="K74" s="10"/>
      <c r="L74" s="10"/>
    </row>
    <row r="75" spans="1:12" ht="15.75">
      <c r="A75" s="60" t="s">
        <v>82</v>
      </c>
      <c r="B75" s="38" t="s">
        <v>152</v>
      </c>
      <c r="C75" s="59"/>
      <c r="D75" s="15"/>
      <c r="E75" s="5"/>
      <c r="F75" s="5"/>
      <c r="G75" s="22"/>
      <c r="H75" s="10"/>
      <c r="I75" s="10"/>
      <c r="J75" s="10"/>
      <c r="K75" s="10"/>
      <c r="L75" s="10"/>
    </row>
    <row r="76" spans="1:12" ht="15.75">
      <c r="A76" s="60" t="s">
        <v>83</v>
      </c>
      <c r="B76" s="38" t="s">
        <v>153</v>
      </c>
      <c r="C76" s="59"/>
      <c r="D76" s="15"/>
      <c r="F76" s="3"/>
      <c r="G76" s="10"/>
      <c r="H76" s="10"/>
      <c r="I76" s="10"/>
      <c r="J76" s="10"/>
      <c r="K76" s="10"/>
      <c r="L76" s="10"/>
    </row>
    <row r="77" spans="1:12" ht="15.75">
      <c r="A77" s="60" t="s">
        <v>84</v>
      </c>
      <c r="B77" s="38" t="s">
        <v>154</v>
      </c>
      <c r="C77" s="59">
        <v>6</v>
      </c>
      <c r="D77" s="15">
        <v>4</v>
      </c>
      <c r="F77" s="3"/>
      <c r="G77" s="10"/>
      <c r="H77" s="10"/>
      <c r="I77" s="10"/>
      <c r="J77" s="10"/>
      <c r="K77" s="10"/>
      <c r="L77" s="10"/>
    </row>
    <row r="78" spans="1:12" ht="15.75">
      <c r="A78" s="60" t="s">
        <v>85</v>
      </c>
      <c r="B78" s="38" t="s">
        <v>155</v>
      </c>
      <c r="C78" s="59"/>
      <c r="D78" s="15"/>
      <c r="F78" s="3"/>
      <c r="G78" s="10"/>
      <c r="H78" s="10"/>
      <c r="I78" s="10"/>
      <c r="J78" s="10"/>
      <c r="K78" s="10"/>
      <c r="L78" s="10"/>
    </row>
    <row r="79" spans="1:12" ht="21" customHeight="1">
      <c r="A79" s="60" t="s">
        <v>86</v>
      </c>
      <c r="B79" s="38" t="s">
        <v>156</v>
      </c>
      <c r="C79" s="59"/>
      <c r="D79" s="15">
        <v>288</v>
      </c>
      <c r="F79" s="3"/>
      <c r="G79" s="10"/>
      <c r="H79" s="10"/>
      <c r="I79" s="10"/>
      <c r="J79" s="10"/>
      <c r="K79" s="10"/>
      <c r="L79" s="10"/>
    </row>
    <row r="80" spans="1:12" ht="15.75">
      <c r="A80" s="60" t="s">
        <v>87</v>
      </c>
      <c r="B80" s="38" t="s">
        <v>157</v>
      </c>
      <c r="C80" s="59">
        <v>231</v>
      </c>
      <c r="D80" s="15">
        <v>234</v>
      </c>
      <c r="F80" s="3"/>
      <c r="G80" s="10"/>
      <c r="H80" s="10"/>
      <c r="I80" s="10"/>
      <c r="J80" s="10"/>
      <c r="K80" s="10"/>
      <c r="L80" s="10"/>
    </row>
    <row r="81" spans="1:12" ht="15.75">
      <c r="A81" s="60" t="s">
        <v>88</v>
      </c>
      <c r="B81" s="38" t="s">
        <v>158</v>
      </c>
      <c r="C81" s="59">
        <v>36</v>
      </c>
      <c r="D81" s="15">
        <v>30</v>
      </c>
      <c r="F81" s="3"/>
      <c r="G81" s="10"/>
      <c r="H81" s="10"/>
      <c r="I81" s="10"/>
      <c r="J81" s="10"/>
      <c r="K81" s="10"/>
      <c r="L81" s="10"/>
    </row>
    <row r="82" spans="1:12" ht="15.75">
      <c r="A82" s="60" t="s">
        <v>89</v>
      </c>
      <c r="B82" s="38" t="s">
        <v>159</v>
      </c>
      <c r="C82" s="59"/>
      <c r="D82" s="15"/>
      <c r="F82" s="3"/>
      <c r="G82" s="10"/>
      <c r="H82" s="10"/>
      <c r="I82" s="10"/>
      <c r="J82" s="10"/>
      <c r="K82" s="10"/>
      <c r="L82" s="10"/>
    </row>
    <row r="83" spans="1:12" ht="15.75">
      <c r="A83" s="60" t="s">
        <v>46</v>
      </c>
      <c r="B83" s="38" t="s">
        <v>160</v>
      </c>
      <c r="C83" s="59"/>
      <c r="D83" s="15"/>
      <c r="F83" s="3"/>
      <c r="G83" s="10"/>
      <c r="H83" s="10"/>
      <c r="I83" s="10"/>
      <c r="J83" s="10"/>
      <c r="K83" s="10"/>
      <c r="L83" s="10"/>
    </row>
    <row r="84" spans="1:12" ht="15.75">
      <c r="A84" s="60" t="s">
        <v>4</v>
      </c>
      <c r="B84" s="38" t="s">
        <v>73</v>
      </c>
      <c r="C84" s="59"/>
      <c r="D84" s="15"/>
      <c r="F84" s="5"/>
      <c r="G84" s="10"/>
      <c r="H84" s="10"/>
      <c r="I84" s="10"/>
      <c r="J84" s="10"/>
      <c r="K84" s="10"/>
      <c r="L84" s="10"/>
    </row>
    <row r="85" spans="1:12" ht="15.75">
      <c r="A85" s="60" t="s">
        <v>90</v>
      </c>
      <c r="B85" s="38" t="s">
        <v>161</v>
      </c>
      <c r="C85" s="59"/>
      <c r="D85" s="15"/>
      <c r="G85" s="17"/>
      <c r="H85" s="10"/>
      <c r="I85" s="16"/>
      <c r="J85" s="10"/>
      <c r="K85" s="10"/>
      <c r="L85" s="10"/>
    </row>
    <row r="86" spans="1:12" ht="15.75">
      <c r="A86" s="60" t="s">
        <v>91</v>
      </c>
      <c r="B86" s="38" t="s">
        <v>162</v>
      </c>
      <c r="C86" s="59"/>
      <c r="D86" s="15"/>
      <c r="G86" s="17"/>
      <c r="H86" s="10"/>
      <c r="I86" s="10"/>
      <c r="J86" s="19"/>
      <c r="K86" s="10"/>
      <c r="L86" s="10"/>
    </row>
    <row r="87" spans="1:12" ht="15.75">
      <c r="A87" s="60" t="s">
        <v>92</v>
      </c>
      <c r="B87" s="38" t="s">
        <v>163</v>
      </c>
      <c r="C87" s="59"/>
      <c r="D87" s="15"/>
      <c r="G87" s="10"/>
      <c r="H87" s="10"/>
      <c r="I87" s="10"/>
      <c r="J87" s="17"/>
      <c r="K87" s="10"/>
      <c r="L87" s="10"/>
    </row>
    <row r="88" spans="1:12" ht="15.75">
      <c r="A88" s="60" t="s">
        <v>93</v>
      </c>
      <c r="B88" s="38" t="s">
        <v>164</v>
      </c>
      <c r="C88" s="59"/>
      <c r="D88" s="15"/>
      <c r="G88" s="17"/>
      <c r="H88" s="10"/>
      <c r="I88" s="10"/>
      <c r="J88" s="17"/>
      <c r="K88" s="10"/>
      <c r="L88" s="10"/>
    </row>
    <row r="89" spans="1:12" ht="15.75">
      <c r="A89" s="60" t="s">
        <v>37</v>
      </c>
      <c r="B89" s="38" t="s">
        <v>165</v>
      </c>
      <c r="C89" s="59">
        <v>5578</v>
      </c>
      <c r="D89" s="15">
        <v>2640</v>
      </c>
      <c r="G89" s="10"/>
      <c r="H89" s="10"/>
      <c r="I89" s="10"/>
      <c r="J89" s="17"/>
      <c r="K89" s="10"/>
      <c r="L89" s="10"/>
    </row>
    <row r="90" spans="1:12" ht="15.75">
      <c r="A90" s="60" t="s">
        <v>94</v>
      </c>
      <c r="B90" s="38" t="s">
        <v>166</v>
      </c>
      <c r="C90" s="59"/>
      <c r="D90" s="15"/>
      <c r="G90" s="10"/>
      <c r="H90" s="17"/>
      <c r="I90" s="10"/>
      <c r="J90" s="17"/>
      <c r="K90" s="10"/>
      <c r="L90" s="10"/>
    </row>
    <row r="91" spans="1:12" ht="15.75">
      <c r="A91" s="60" t="s">
        <v>95</v>
      </c>
      <c r="B91" s="38" t="s">
        <v>167</v>
      </c>
      <c r="C91" s="59"/>
      <c r="D91" s="15"/>
      <c r="G91" s="17"/>
      <c r="H91" s="10"/>
      <c r="I91" s="10"/>
      <c r="J91" s="10"/>
      <c r="K91" s="10"/>
      <c r="L91" s="10"/>
    </row>
    <row r="92" spans="1:7" ht="15.75">
      <c r="A92" s="60" t="s">
        <v>96</v>
      </c>
      <c r="B92" s="38" t="s">
        <v>168</v>
      </c>
      <c r="C92" s="59"/>
      <c r="D92" s="15"/>
      <c r="G92" s="3"/>
    </row>
    <row r="93" spans="1:8" ht="15.75">
      <c r="A93" s="60" t="s">
        <v>9</v>
      </c>
      <c r="B93" s="38" t="s">
        <v>169</v>
      </c>
      <c r="C93" s="59">
        <v>5499</v>
      </c>
      <c r="D93" s="15">
        <v>14554</v>
      </c>
      <c r="E93" s="3"/>
      <c r="H93" s="3"/>
    </row>
    <row r="94" spans="1:7" ht="15.75">
      <c r="A94" s="13" t="s">
        <v>199</v>
      </c>
      <c r="B94" s="38" t="s">
        <v>170</v>
      </c>
      <c r="C94" s="64">
        <v>22986</v>
      </c>
      <c r="D94" s="42">
        <v>19147</v>
      </c>
      <c r="E94" s="3"/>
      <c r="F94" s="5"/>
      <c r="G94" s="3"/>
    </row>
    <row r="95" spans="1:10" ht="15.75">
      <c r="A95" s="60" t="s">
        <v>73</v>
      </c>
      <c r="B95" s="38" t="s">
        <v>73</v>
      </c>
      <c r="C95" s="59"/>
      <c r="D95" s="15"/>
      <c r="E95" s="3"/>
      <c r="F95" s="3"/>
      <c r="G95" s="3"/>
      <c r="H95" s="3"/>
      <c r="J95" s="3"/>
    </row>
    <row r="96" spans="1:10" ht="15.75">
      <c r="A96" s="60" t="s">
        <v>21</v>
      </c>
      <c r="B96" s="38" t="s">
        <v>73</v>
      </c>
      <c r="C96" s="59"/>
      <c r="D96" s="15"/>
      <c r="E96" s="3"/>
      <c r="F96" s="3"/>
      <c r="H96" s="3"/>
      <c r="J96" s="5"/>
    </row>
    <row r="97" spans="1:10" ht="15.75">
      <c r="A97" s="60" t="s">
        <v>185</v>
      </c>
      <c r="B97" s="38" t="s">
        <v>171</v>
      </c>
      <c r="C97" s="59">
        <v>5088794</v>
      </c>
      <c r="D97" s="15">
        <v>5088794</v>
      </c>
      <c r="E97" s="3"/>
      <c r="F97" s="3"/>
      <c r="G97" s="3"/>
      <c r="J97" s="3"/>
    </row>
    <row r="98" spans="1:10" ht="15.75">
      <c r="A98" s="60" t="s">
        <v>4</v>
      </c>
      <c r="B98" s="38" t="s">
        <v>73</v>
      </c>
      <c r="C98" s="59"/>
      <c r="D98" s="15"/>
      <c r="E98" s="3"/>
      <c r="F98" s="3"/>
      <c r="H98" s="3"/>
      <c r="J98" s="3"/>
    </row>
    <row r="99" spans="1:10" ht="15.75">
      <c r="A99" s="60" t="s">
        <v>186</v>
      </c>
      <c r="B99" s="38" t="s">
        <v>172</v>
      </c>
      <c r="C99" s="59">
        <v>5088794</v>
      </c>
      <c r="D99" s="15">
        <v>5088794</v>
      </c>
      <c r="E99" s="3"/>
      <c r="F99" s="3"/>
      <c r="H99" s="3"/>
      <c r="J99" s="3"/>
    </row>
    <row r="100" spans="1:10" ht="15.75">
      <c r="A100" s="60" t="s">
        <v>187</v>
      </c>
      <c r="B100" s="38" t="s">
        <v>173</v>
      </c>
      <c r="C100" s="59"/>
      <c r="D100" s="15"/>
      <c r="E100" s="3"/>
      <c r="F100" s="3"/>
      <c r="J100" s="3"/>
    </row>
    <row r="101" spans="1:4" ht="15.75">
      <c r="A101" s="60" t="s">
        <v>188</v>
      </c>
      <c r="B101" s="38" t="s">
        <v>174</v>
      </c>
      <c r="C101" s="59">
        <v>-296405</v>
      </c>
      <c r="D101" s="15">
        <v>-296405</v>
      </c>
    </row>
    <row r="102" spans="1:4" ht="15.75">
      <c r="A102" s="60" t="s">
        <v>6</v>
      </c>
      <c r="B102" s="39" t="s">
        <v>175</v>
      </c>
      <c r="C102" s="59">
        <v>-334171</v>
      </c>
      <c r="D102" s="15">
        <v>-334171</v>
      </c>
    </row>
    <row r="103" spans="1:4" ht="15.75">
      <c r="A103" s="60" t="s">
        <v>7</v>
      </c>
      <c r="B103" s="40" t="s">
        <v>176</v>
      </c>
      <c r="C103" s="59">
        <v>8473</v>
      </c>
      <c r="D103" s="15">
        <v>1725</v>
      </c>
    </row>
    <row r="104" spans="1:4" ht="15.75">
      <c r="A104" s="60" t="s">
        <v>4</v>
      </c>
      <c r="B104" s="40" t="s">
        <v>73</v>
      </c>
      <c r="C104" s="59"/>
      <c r="D104" s="15"/>
    </row>
    <row r="105" spans="1:4" ht="15.75">
      <c r="A105" s="60" t="s">
        <v>189</v>
      </c>
      <c r="B105" s="40" t="s">
        <v>177</v>
      </c>
      <c r="C105" s="59"/>
      <c r="D105" s="15"/>
    </row>
    <row r="106" spans="1:4" ht="15.75">
      <c r="A106" s="60" t="s">
        <v>190</v>
      </c>
      <c r="B106" s="40" t="s">
        <v>178</v>
      </c>
      <c r="C106" s="59">
        <v>8473</v>
      </c>
      <c r="D106" s="15">
        <v>1725</v>
      </c>
    </row>
    <row r="107" spans="1:4" ht="15.75">
      <c r="A107" s="60" t="s">
        <v>191</v>
      </c>
      <c r="B107" s="40" t="s">
        <v>179</v>
      </c>
      <c r="C107" s="59"/>
      <c r="D107" s="15"/>
    </row>
    <row r="108" spans="1:4" ht="15.75">
      <c r="A108" s="60" t="s">
        <v>22</v>
      </c>
      <c r="B108" s="40" t="s">
        <v>180</v>
      </c>
      <c r="C108" s="59">
        <f>C110+C111</f>
        <v>1947198</v>
      </c>
      <c r="D108" s="15">
        <v>2068970</v>
      </c>
    </row>
    <row r="109" spans="1:5" ht="15.75">
      <c r="A109" s="60" t="s">
        <v>4</v>
      </c>
      <c r="B109" s="40" t="s">
        <v>73</v>
      </c>
      <c r="C109" s="59"/>
      <c r="D109" s="15"/>
      <c r="E109" s="5"/>
    </row>
    <row r="110" spans="1:4" ht="15.75">
      <c r="A110" s="60" t="s">
        <v>192</v>
      </c>
      <c r="B110" s="40" t="s">
        <v>181</v>
      </c>
      <c r="C110" s="59">
        <v>1718970</v>
      </c>
      <c r="D110" s="15">
        <v>1688734</v>
      </c>
    </row>
    <row r="111" spans="1:4" ht="15.75">
      <c r="A111" s="60" t="s">
        <v>193</v>
      </c>
      <c r="B111" s="40" t="s">
        <v>182</v>
      </c>
      <c r="C111" s="59">
        <v>228228</v>
      </c>
      <c r="D111" s="15">
        <v>380236</v>
      </c>
    </row>
    <row r="112" spans="1:4" ht="15.75">
      <c r="A112" s="13" t="s">
        <v>194</v>
      </c>
      <c r="B112" s="40" t="s">
        <v>183</v>
      </c>
      <c r="C112" s="64">
        <v>6413890</v>
      </c>
      <c r="D112" s="42">
        <v>6528913</v>
      </c>
    </row>
    <row r="113" spans="1:4" ht="15.75">
      <c r="A113" s="60" t="s">
        <v>73</v>
      </c>
      <c r="B113" s="40" t="s">
        <v>73</v>
      </c>
      <c r="C113" s="59"/>
      <c r="D113" s="15"/>
    </row>
    <row r="114" spans="1:4" ht="15.75">
      <c r="A114" s="13" t="s">
        <v>195</v>
      </c>
      <c r="B114" s="40" t="s">
        <v>184</v>
      </c>
      <c r="C114" s="64">
        <v>6436876</v>
      </c>
      <c r="D114" s="42">
        <v>6548060</v>
      </c>
    </row>
    <row r="115" spans="1:4" ht="15.75">
      <c r="A115" s="51"/>
      <c r="B115" s="52"/>
      <c r="C115" s="65"/>
      <c r="D115" s="53"/>
    </row>
    <row r="116" spans="1:4" ht="15.75">
      <c r="A116" s="4" t="s">
        <v>200</v>
      </c>
      <c r="B116" s="4"/>
      <c r="C116" s="56"/>
      <c r="D116" s="50"/>
    </row>
    <row r="117" spans="1:4" ht="66" customHeight="1">
      <c r="A117" s="89" t="s">
        <v>328</v>
      </c>
      <c r="B117" s="90"/>
      <c r="C117" s="90"/>
      <c r="D117" s="91"/>
    </row>
    <row r="118" spans="1:4" ht="15.75">
      <c r="A118" s="48"/>
      <c r="B118" s="49"/>
      <c r="C118" s="66"/>
      <c r="D118" s="24"/>
    </row>
    <row r="119" spans="1:4" ht="15.75">
      <c r="A119" s="4" t="s">
        <v>329</v>
      </c>
      <c r="B119" s="4"/>
      <c r="C119" s="56"/>
      <c r="D119" s="50"/>
    </row>
    <row r="120" spans="1:4" ht="15.75">
      <c r="A120" s="4" t="s">
        <v>330</v>
      </c>
      <c r="B120" s="4"/>
      <c r="C120" s="56"/>
      <c r="D120" s="50"/>
    </row>
    <row r="121" spans="1:4" ht="15.75">
      <c r="A121" s="4" t="s">
        <v>331</v>
      </c>
      <c r="B121" s="4"/>
      <c r="C121" s="56"/>
      <c r="D121" s="50"/>
    </row>
    <row r="122" spans="1:4" ht="15.75">
      <c r="A122" s="4" t="s">
        <v>48</v>
      </c>
      <c r="B122" s="4"/>
      <c r="C122" s="56"/>
      <c r="D122" s="50"/>
    </row>
    <row r="123" spans="1:4" ht="15.75">
      <c r="A123" s="4" t="s">
        <v>0</v>
      </c>
      <c r="B123" s="4"/>
      <c r="C123" s="56"/>
      <c r="D123" s="50"/>
    </row>
    <row r="129" spans="8:9" ht="15.75">
      <c r="H129" s="44"/>
      <c r="I129" s="46"/>
    </row>
    <row r="130" spans="6:9" ht="15.75">
      <c r="F130" s="3"/>
      <c r="H130" s="45"/>
      <c r="I130" s="46"/>
    </row>
    <row r="131" spans="6:9" ht="15.75">
      <c r="F131" s="3"/>
      <c r="H131" s="45"/>
      <c r="I131" s="46"/>
    </row>
    <row r="132" spans="6:8" ht="15.75">
      <c r="F132" s="3"/>
      <c r="H132" s="3"/>
    </row>
    <row r="133" spans="6:8" ht="15.75">
      <c r="F133" s="3"/>
      <c r="H133" s="3"/>
    </row>
    <row r="134" spans="8:9" ht="15.75">
      <c r="H134" s="44"/>
      <c r="I134" s="46"/>
    </row>
    <row r="135" spans="6:9" ht="15.75">
      <c r="F135" s="3"/>
      <c r="H135" s="45"/>
      <c r="I135" s="46"/>
    </row>
    <row r="136" spans="5:8" ht="15.75">
      <c r="E136" s="3"/>
      <c r="F136" s="3"/>
      <c r="H136" s="3"/>
    </row>
    <row r="137" spans="5:9" ht="15.75">
      <c r="E137" s="3"/>
      <c r="F137" s="3"/>
      <c r="H137" s="3"/>
      <c r="I137" s="46"/>
    </row>
    <row r="138" spans="5:9" ht="15.75">
      <c r="E138" s="3"/>
      <c r="F138" s="3"/>
      <c r="H138" s="3"/>
      <c r="I138" s="46"/>
    </row>
    <row r="139" ht="15.75">
      <c r="H139" s="3"/>
    </row>
    <row r="140" spans="1:9" ht="15.75">
      <c r="A140" s="43"/>
      <c r="B140" s="43"/>
      <c r="E140" s="44"/>
      <c r="F140" s="44"/>
      <c r="G140" s="44"/>
      <c r="H140" s="45"/>
      <c r="I140" s="46"/>
    </row>
    <row r="141" spans="1:9" ht="15.75">
      <c r="A141" s="43"/>
      <c r="B141" s="43"/>
      <c r="E141" s="44"/>
      <c r="F141" s="44"/>
      <c r="G141" s="44"/>
      <c r="H141" s="45"/>
      <c r="I141" s="46"/>
    </row>
    <row r="142" ht="15.75">
      <c r="I142" s="46"/>
    </row>
    <row r="145" spans="5:8" ht="15.75">
      <c r="E145" s="3"/>
      <c r="F145" s="3"/>
      <c r="H145" s="3"/>
    </row>
    <row r="146" spans="5:6" ht="15.75">
      <c r="E146" s="3"/>
      <c r="F146" s="3"/>
    </row>
    <row r="147" spans="5:9" ht="15.75">
      <c r="E147" s="3"/>
      <c r="F147" s="3"/>
      <c r="H147" s="44"/>
      <c r="I147" s="46"/>
    </row>
    <row r="148" spans="6:9" ht="15.75">
      <c r="F148" s="3"/>
      <c r="H148" s="45"/>
      <c r="I148" s="46"/>
    </row>
    <row r="149" spans="6:9" ht="15.75">
      <c r="F149" s="3"/>
      <c r="H149" s="45"/>
      <c r="I149" s="46"/>
    </row>
    <row r="150" spans="8:9" ht="15.75">
      <c r="H150" s="45"/>
      <c r="I150" s="46"/>
    </row>
    <row r="151" spans="5:8" ht="15.75">
      <c r="E151" s="3"/>
      <c r="F151" s="3"/>
      <c r="H151" s="3"/>
    </row>
    <row r="152" spans="5:9" ht="15.75">
      <c r="E152" s="3"/>
      <c r="F152" s="3"/>
      <c r="H152" s="45"/>
      <c r="I152" s="46"/>
    </row>
    <row r="153" spans="8:9" ht="15.75">
      <c r="H153" s="45"/>
      <c r="I153" s="46"/>
    </row>
    <row r="154" spans="5:9" ht="15.75">
      <c r="E154" s="3"/>
      <c r="F154" s="3"/>
      <c r="H154" s="45"/>
      <c r="I154" s="46"/>
    </row>
    <row r="155" ht="15.75">
      <c r="H155" s="3"/>
    </row>
    <row r="156" ht="15.75">
      <c r="H156" s="3"/>
    </row>
    <row r="157" spans="5:6" ht="15.75">
      <c r="E157" s="3"/>
      <c r="F157" s="3"/>
    </row>
    <row r="158" spans="6:9" ht="15.75">
      <c r="F158" s="3"/>
      <c r="H158" s="3"/>
      <c r="I158" s="46"/>
    </row>
    <row r="159" spans="6:9" ht="15.75">
      <c r="F159" s="3"/>
      <c r="H159" s="3"/>
      <c r="I159" s="46"/>
    </row>
    <row r="160" spans="8:9" ht="15.75">
      <c r="H160" s="3"/>
      <c r="I160" s="46"/>
    </row>
    <row r="161" spans="6:9" ht="15.75">
      <c r="F161" s="3"/>
      <c r="H161" s="3"/>
      <c r="I161" s="46"/>
    </row>
    <row r="304" ht="15.75">
      <c r="A304" s="1" t="s">
        <v>23</v>
      </c>
    </row>
  </sheetData>
  <sheetProtection/>
  <mergeCells count="5">
    <mergeCell ref="A6:D6"/>
    <mergeCell ref="A2:D2"/>
    <mergeCell ref="A3:D3"/>
    <mergeCell ref="A4:D4"/>
    <mergeCell ref="A117:D117"/>
  </mergeCells>
  <printOptions/>
  <pageMargins left="0.75" right="0.75" top="1" bottom="1" header="0.5" footer="0.5"/>
  <pageSetup horizontalDpi="600" verticalDpi="600" orientation="portrait" paperSize="9" scale="65" r:id="rId1"/>
  <rowBreaks count="2" manualBreakCount="2">
    <brk id="59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121"/>
  <sheetViews>
    <sheetView tabSelected="1" view="pageBreakPreview" zoomScaleSheetLayoutView="100" workbookViewId="0" topLeftCell="A65">
      <selection activeCell="A78" sqref="A78"/>
    </sheetView>
  </sheetViews>
  <sheetFormatPr defaultColWidth="9.140625" defaultRowHeight="12.75"/>
  <cols>
    <col min="1" max="1" width="65.57421875" style="6" customWidth="1"/>
    <col min="2" max="2" width="14.00390625" style="54" customWidth="1"/>
    <col min="3" max="3" width="15.7109375" style="23" customWidth="1"/>
    <col min="4" max="4" width="18.7109375" style="23" customWidth="1"/>
    <col min="5" max="5" width="16.00390625" style="23" customWidth="1"/>
    <col min="6" max="6" width="23.00390625" style="23" customWidth="1"/>
    <col min="7" max="7" width="25.421875" style="14" customWidth="1"/>
    <col min="8" max="8" width="13.28125" style="14" customWidth="1"/>
    <col min="9" max="9" width="15.00390625" style="14" customWidth="1"/>
    <col min="10" max="10" width="13.28125" style="14" bestFit="1" customWidth="1"/>
    <col min="11" max="11" width="16.140625" style="14" customWidth="1"/>
    <col min="12" max="12" width="12.7109375" style="6" customWidth="1"/>
    <col min="13" max="13" width="15.57421875" style="6" customWidth="1"/>
    <col min="14" max="16384" width="9.140625" style="6" customWidth="1"/>
  </cols>
  <sheetData>
    <row r="1" spans="1:6" ht="12.75">
      <c r="A1" s="72"/>
      <c r="B1" s="70"/>
      <c r="C1" s="71"/>
      <c r="D1" s="71"/>
      <c r="E1" s="71"/>
      <c r="F1" s="71"/>
    </row>
    <row r="2" spans="1:6" ht="18.75">
      <c r="A2" s="93" t="s">
        <v>16</v>
      </c>
      <c r="B2" s="93"/>
      <c r="C2" s="93"/>
      <c r="D2" s="93"/>
      <c r="E2" s="93"/>
      <c r="F2" s="93"/>
    </row>
    <row r="3" spans="1:6" ht="18.75">
      <c r="A3" s="94" t="str">
        <f>'[2]Ф1'!A3</f>
        <v>Акционерное общество "Инвестиционный Дом "Астана-Инвест"</v>
      </c>
      <c r="B3" s="94"/>
      <c r="C3" s="94"/>
      <c r="D3" s="94"/>
      <c r="E3" s="94"/>
      <c r="F3" s="94"/>
    </row>
    <row r="4" spans="1:6" ht="18.75">
      <c r="A4" s="93" t="s">
        <v>332</v>
      </c>
      <c r="B4" s="93"/>
      <c r="C4" s="93"/>
      <c r="D4" s="93"/>
      <c r="E4" s="93"/>
      <c r="F4" s="93"/>
    </row>
    <row r="5" spans="1:6" ht="18.75">
      <c r="A5" s="93"/>
      <c r="B5" s="93"/>
      <c r="C5" s="93"/>
      <c r="D5" s="93"/>
      <c r="E5" s="93"/>
      <c r="F5" s="93"/>
    </row>
    <row r="6" spans="1:6" ht="12.75">
      <c r="A6" s="73"/>
      <c r="B6" s="74"/>
      <c r="C6" s="75"/>
      <c r="D6" s="75"/>
      <c r="E6" s="75"/>
      <c r="F6" s="75"/>
    </row>
    <row r="7" spans="1:6" ht="15.75">
      <c r="A7" s="92" t="s">
        <v>29</v>
      </c>
      <c r="B7" s="92"/>
      <c r="C7" s="92"/>
      <c r="D7" s="92"/>
      <c r="E7" s="92"/>
      <c r="F7" s="92"/>
    </row>
    <row r="8" spans="1:6" ht="110.25">
      <c r="A8" s="57" t="s">
        <v>24</v>
      </c>
      <c r="B8" s="57" t="s">
        <v>1</v>
      </c>
      <c r="C8" s="57" t="s">
        <v>31</v>
      </c>
      <c r="D8" s="57" t="s">
        <v>26</v>
      </c>
      <c r="E8" s="57" t="s">
        <v>30</v>
      </c>
      <c r="F8" s="57" t="s">
        <v>25</v>
      </c>
    </row>
    <row r="9" spans="1:6" ht="15.75">
      <c r="A9" s="76">
        <v>1</v>
      </c>
      <c r="B9" s="76">
        <v>2</v>
      </c>
      <c r="C9" s="68">
        <v>3</v>
      </c>
      <c r="D9" s="68">
        <v>4</v>
      </c>
      <c r="E9" s="68"/>
      <c r="F9" s="68">
        <v>6</v>
      </c>
    </row>
    <row r="10" spans="1:11" ht="15.75">
      <c r="A10" s="77" t="s">
        <v>201</v>
      </c>
      <c r="B10" s="78" t="s">
        <v>98</v>
      </c>
      <c r="C10" s="67">
        <f>C13+C14+C12+C24</f>
        <v>12828</v>
      </c>
      <c r="D10" s="67">
        <v>119148</v>
      </c>
      <c r="E10" s="67">
        <v>7925</v>
      </c>
      <c r="F10" s="67">
        <v>107558</v>
      </c>
      <c r="G10" s="21"/>
      <c r="H10" s="21"/>
      <c r="I10" s="28"/>
      <c r="J10" s="21"/>
      <c r="K10" s="21"/>
    </row>
    <row r="11" spans="1:11" ht="15.75">
      <c r="A11" s="77" t="s">
        <v>202</v>
      </c>
      <c r="B11" s="78" t="s">
        <v>73</v>
      </c>
      <c r="C11" s="68"/>
      <c r="D11" s="68">
        <v>0</v>
      </c>
      <c r="E11" s="68"/>
      <c r="F11" s="68"/>
      <c r="G11" s="24"/>
      <c r="H11" s="9"/>
      <c r="I11" s="28"/>
      <c r="J11" s="21"/>
      <c r="K11" s="24"/>
    </row>
    <row r="12" spans="1:11" ht="15.75">
      <c r="A12" s="77" t="s">
        <v>203</v>
      </c>
      <c r="B12" s="78" t="s">
        <v>99</v>
      </c>
      <c r="C12" s="68"/>
      <c r="D12" s="68">
        <v>0</v>
      </c>
      <c r="E12" s="68"/>
      <c r="F12" s="68"/>
      <c r="G12" s="24"/>
      <c r="H12" s="9"/>
      <c r="I12" s="28"/>
      <c r="J12" s="21"/>
      <c r="K12" s="24"/>
    </row>
    <row r="13" spans="1:11" ht="15.75">
      <c r="A13" s="77" t="s">
        <v>204</v>
      </c>
      <c r="B13" s="78" t="s">
        <v>100</v>
      </c>
      <c r="C13" s="68">
        <v>4466</v>
      </c>
      <c r="D13" s="68">
        <v>35624</v>
      </c>
      <c r="E13" s="68">
        <v>6</v>
      </c>
      <c r="F13" s="68">
        <v>52</v>
      </c>
      <c r="G13" s="24"/>
      <c r="H13" s="29"/>
      <c r="I13" s="28"/>
      <c r="J13" s="21"/>
      <c r="K13" s="24"/>
    </row>
    <row r="14" spans="1:11" ht="15.75">
      <c r="A14" s="77" t="s">
        <v>205</v>
      </c>
      <c r="B14" s="78" t="s">
        <v>283</v>
      </c>
      <c r="C14" s="68">
        <f>C16+C19+C22</f>
        <v>8000</v>
      </c>
      <c r="D14" s="68">
        <v>69807</v>
      </c>
      <c r="E14" s="68">
        <v>7919</v>
      </c>
      <c r="F14" s="68">
        <v>105389</v>
      </c>
      <c r="G14" s="24"/>
      <c r="H14" s="29"/>
      <c r="I14" s="28"/>
      <c r="J14" s="21"/>
      <c r="K14" s="24"/>
    </row>
    <row r="15" spans="1:11" ht="15.75">
      <c r="A15" s="77" t="s">
        <v>202</v>
      </c>
      <c r="B15" s="78" t="s">
        <v>73</v>
      </c>
      <c r="C15" s="68"/>
      <c r="D15" s="68">
        <v>0</v>
      </c>
      <c r="E15" s="68"/>
      <c r="F15" s="68"/>
      <c r="G15" s="24"/>
      <c r="H15" s="29"/>
      <c r="I15" s="28"/>
      <c r="J15" s="21"/>
      <c r="K15" s="24"/>
    </row>
    <row r="16" spans="1:11" ht="31.5">
      <c r="A16" s="77" t="s">
        <v>206</v>
      </c>
      <c r="B16" s="78" t="s">
        <v>284</v>
      </c>
      <c r="C16" s="68"/>
      <c r="D16" s="68">
        <v>3440</v>
      </c>
      <c r="E16" s="68"/>
      <c r="F16" s="68"/>
      <c r="G16" s="24"/>
      <c r="H16" s="29"/>
      <c r="I16" s="28"/>
      <c r="J16" s="21"/>
      <c r="K16" s="24"/>
    </row>
    <row r="17" spans="1:13" ht="31.5">
      <c r="A17" s="77" t="s">
        <v>207</v>
      </c>
      <c r="B17" s="78" t="s">
        <v>285</v>
      </c>
      <c r="C17" s="68"/>
      <c r="D17" s="68">
        <v>3440</v>
      </c>
      <c r="E17" s="68"/>
      <c r="F17" s="68"/>
      <c r="G17" s="24"/>
      <c r="H17" s="29"/>
      <c r="I17" s="28"/>
      <c r="J17" s="21"/>
      <c r="K17" s="24"/>
      <c r="L17" s="8"/>
      <c r="M17" s="8"/>
    </row>
    <row r="18" spans="1:13" ht="31.5">
      <c r="A18" s="77" t="s">
        <v>208</v>
      </c>
      <c r="B18" s="78" t="s">
        <v>286</v>
      </c>
      <c r="C18" s="68"/>
      <c r="D18" s="68">
        <v>0</v>
      </c>
      <c r="E18" s="68"/>
      <c r="F18" s="68"/>
      <c r="G18" s="24"/>
      <c r="H18" s="9"/>
      <c r="I18" s="28"/>
      <c r="J18" s="21"/>
      <c r="K18" s="24"/>
      <c r="L18" s="8"/>
      <c r="M18" s="8"/>
    </row>
    <row r="19" spans="1:13" ht="47.25">
      <c r="A19" s="77" t="s">
        <v>209</v>
      </c>
      <c r="B19" s="78" t="s">
        <v>287</v>
      </c>
      <c r="C19" s="68">
        <v>8000</v>
      </c>
      <c r="D19" s="68">
        <v>66367</v>
      </c>
      <c r="E19" s="68">
        <v>7919</v>
      </c>
      <c r="F19" s="68">
        <v>102149</v>
      </c>
      <c r="G19" s="21"/>
      <c r="H19" s="9"/>
      <c r="I19" s="28"/>
      <c r="J19" s="21"/>
      <c r="K19" s="21"/>
      <c r="L19" s="8"/>
      <c r="M19" s="8"/>
    </row>
    <row r="20" spans="1:13" ht="63">
      <c r="A20" s="77" t="s">
        <v>210</v>
      </c>
      <c r="B20" s="78" t="s">
        <v>288</v>
      </c>
      <c r="C20" s="68">
        <v>4915</v>
      </c>
      <c r="D20" s="68">
        <v>12663</v>
      </c>
      <c r="E20" s="68">
        <v>0</v>
      </c>
      <c r="F20" s="68"/>
      <c r="G20" s="24"/>
      <c r="H20" s="9"/>
      <c r="I20" s="28"/>
      <c r="J20" s="21"/>
      <c r="K20" s="24"/>
      <c r="L20" s="8"/>
      <c r="M20" s="8"/>
    </row>
    <row r="21" spans="1:13" ht="31.5">
      <c r="A21" s="77" t="s">
        <v>211</v>
      </c>
      <c r="B21" s="78" t="s">
        <v>289</v>
      </c>
      <c r="C21" s="68">
        <v>22</v>
      </c>
      <c r="D21" s="68">
        <v>4783</v>
      </c>
      <c r="E21" s="68">
        <v>600</v>
      </c>
      <c r="F21" s="68">
        <v>39492</v>
      </c>
      <c r="G21" s="24"/>
      <c r="H21" s="9"/>
      <c r="I21" s="28"/>
      <c r="J21" s="21"/>
      <c r="K21" s="24"/>
      <c r="L21" s="8"/>
      <c r="M21" s="8"/>
    </row>
    <row r="22" spans="1:13" ht="31.5">
      <c r="A22" s="77" t="s">
        <v>212</v>
      </c>
      <c r="B22" s="78" t="s">
        <v>290</v>
      </c>
      <c r="C22" s="68"/>
      <c r="D22" s="68">
        <v>0</v>
      </c>
      <c r="E22" s="68"/>
      <c r="F22" s="68">
        <v>3240</v>
      </c>
      <c r="G22" s="24"/>
      <c r="H22" s="9"/>
      <c r="I22" s="28"/>
      <c r="J22" s="21"/>
      <c r="K22" s="24"/>
      <c r="L22" s="8"/>
      <c r="M22" s="8"/>
    </row>
    <row r="23" spans="1:13" ht="31.5">
      <c r="A23" s="77" t="s">
        <v>213</v>
      </c>
      <c r="B23" s="78" t="s">
        <v>291</v>
      </c>
      <c r="C23" s="67"/>
      <c r="D23" s="67">
        <v>0</v>
      </c>
      <c r="E23" s="67"/>
      <c r="F23" s="68">
        <v>0</v>
      </c>
      <c r="G23" s="21"/>
      <c r="H23" s="9"/>
      <c r="I23" s="28"/>
      <c r="J23" s="21"/>
      <c r="K23" s="21"/>
      <c r="L23" s="8"/>
      <c r="M23" s="8"/>
    </row>
    <row r="24" spans="1:11" ht="15.75">
      <c r="A24" s="77" t="s">
        <v>214</v>
      </c>
      <c r="B24" s="78" t="s">
        <v>292</v>
      </c>
      <c r="C24" s="68">
        <v>362</v>
      </c>
      <c r="D24" s="68">
        <v>13717</v>
      </c>
      <c r="E24" s="68"/>
      <c r="F24" s="68">
        <v>2117</v>
      </c>
      <c r="G24" s="24"/>
      <c r="H24" s="9"/>
      <c r="I24" s="28"/>
      <c r="J24" s="21"/>
      <c r="K24" s="24"/>
    </row>
    <row r="25" spans="1:11" ht="15.75">
      <c r="A25" s="77" t="s">
        <v>215</v>
      </c>
      <c r="B25" s="78" t="s">
        <v>293</v>
      </c>
      <c r="C25" s="68"/>
      <c r="D25" s="68">
        <v>0</v>
      </c>
      <c r="E25" s="68"/>
      <c r="F25" s="68">
        <v>0</v>
      </c>
      <c r="G25" s="24"/>
      <c r="H25" s="9"/>
      <c r="I25" s="28"/>
      <c r="J25" s="21"/>
      <c r="K25" s="24"/>
    </row>
    <row r="26" spans="1:11" ht="15.75">
      <c r="A26" s="77" t="s">
        <v>216</v>
      </c>
      <c r="B26" s="78" t="s">
        <v>97</v>
      </c>
      <c r="C26" s="67">
        <f>SUM(C30:C39)</f>
        <v>922</v>
      </c>
      <c r="D26" s="67">
        <v>10511</v>
      </c>
      <c r="E26" s="67">
        <v>3162</v>
      </c>
      <c r="F26" s="67">
        <v>14050</v>
      </c>
      <c r="G26" s="24"/>
      <c r="H26" s="9"/>
      <c r="I26" s="28"/>
      <c r="J26" s="21"/>
      <c r="K26" s="24"/>
    </row>
    <row r="27" spans="1:11" ht="15.75">
      <c r="A27" s="77" t="s">
        <v>4</v>
      </c>
      <c r="B27" s="78" t="s">
        <v>73</v>
      </c>
      <c r="C27" s="68"/>
      <c r="D27" s="68">
        <v>0</v>
      </c>
      <c r="E27" s="68"/>
      <c r="F27" s="68"/>
      <c r="G27" s="24"/>
      <c r="H27" s="9"/>
      <c r="I27" s="28"/>
      <c r="J27" s="21"/>
      <c r="K27" s="24"/>
    </row>
    <row r="28" spans="1:11" ht="15.75">
      <c r="A28" s="77" t="s">
        <v>217</v>
      </c>
      <c r="B28" s="78" t="s">
        <v>294</v>
      </c>
      <c r="C28" s="68"/>
      <c r="D28" s="68">
        <v>0</v>
      </c>
      <c r="E28" s="68"/>
      <c r="F28" s="68"/>
      <c r="G28" s="24"/>
      <c r="H28" s="9"/>
      <c r="I28" s="28"/>
      <c r="J28" s="21"/>
      <c r="K28" s="24"/>
    </row>
    <row r="29" spans="1:11" ht="15.75">
      <c r="A29" s="77" t="s">
        <v>4</v>
      </c>
      <c r="B29" s="79" t="s">
        <v>73</v>
      </c>
      <c r="C29" s="68"/>
      <c r="D29" s="68">
        <v>0</v>
      </c>
      <c r="E29" s="68"/>
      <c r="F29" s="68"/>
      <c r="G29" s="24"/>
      <c r="H29" s="9"/>
      <c r="I29" s="28"/>
      <c r="J29" s="21"/>
      <c r="K29" s="24"/>
    </row>
    <row r="30" spans="1:11" ht="15.75">
      <c r="A30" s="77" t="s">
        <v>218</v>
      </c>
      <c r="B30" s="80" t="s">
        <v>295</v>
      </c>
      <c r="C30" s="68"/>
      <c r="D30" s="68">
        <v>0</v>
      </c>
      <c r="E30" s="68"/>
      <c r="F30" s="68"/>
      <c r="G30" s="24"/>
      <c r="H30" s="9"/>
      <c r="I30" s="28"/>
      <c r="J30" s="21"/>
      <c r="K30" s="24"/>
    </row>
    <row r="31" spans="1:11" ht="15.75">
      <c r="A31" s="77" t="s">
        <v>219</v>
      </c>
      <c r="B31" s="80" t="s">
        <v>296</v>
      </c>
      <c r="C31" s="67"/>
      <c r="D31" s="67">
        <v>0</v>
      </c>
      <c r="E31" s="67"/>
      <c r="F31" s="67"/>
      <c r="G31" s="21"/>
      <c r="H31" s="21"/>
      <c r="I31" s="28"/>
      <c r="J31" s="21"/>
      <c r="K31" s="21"/>
    </row>
    <row r="32" spans="1:11" ht="15.75">
      <c r="A32" s="77" t="s">
        <v>220</v>
      </c>
      <c r="B32" s="80" t="s">
        <v>297</v>
      </c>
      <c r="C32" s="68">
        <v>0</v>
      </c>
      <c r="D32" s="68">
        <v>135</v>
      </c>
      <c r="E32" s="68">
        <v>476</v>
      </c>
      <c r="F32" s="68">
        <v>476</v>
      </c>
      <c r="G32" s="24"/>
      <c r="H32" s="9"/>
      <c r="I32" s="28"/>
      <c r="J32" s="21"/>
      <c r="K32" s="24"/>
    </row>
    <row r="33" spans="1:11" ht="15.75">
      <c r="A33" s="77" t="s">
        <v>221</v>
      </c>
      <c r="B33" s="80" t="s">
        <v>298</v>
      </c>
      <c r="C33" s="68">
        <v>500</v>
      </c>
      <c r="D33" s="68">
        <v>500</v>
      </c>
      <c r="E33" s="68"/>
      <c r="F33" s="68">
        <v>1908</v>
      </c>
      <c r="G33" s="24"/>
      <c r="H33" s="9"/>
      <c r="I33" s="28"/>
      <c r="J33" s="21"/>
      <c r="K33" s="24"/>
    </row>
    <row r="34" spans="1:11" ht="15.75">
      <c r="A34" s="77" t="s">
        <v>222</v>
      </c>
      <c r="B34" s="80" t="s">
        <v>299</v>
      </c>
      <c r="C34" s="68">
        <v>100</v>
      </c>
      <c r="D34" s="68">
        <v>900</v>
      </c>
      <c r="E34" s="68"/>
      <c r="F34" s="68">
        <v>0</v>
      </c>
      <c r="G34" s="24"/>
      <c r="H34" s="9"/>
      <c r="I34" s="28"/>
      <c r="J34" s="21"/>
      <c r="K34" s="24"/>
    </row>
    <row r="35" spans="1:11" ht="15.75">
      <c r="A35" s="77" t="s">
        <v>223</v>
      </c>
      <c r="B35" s="80" t="s">
        <v>300</v>
      </c>
      <c r="C35" s="68">
        <v>18</v>
      </c>
      <c r="D35" s="68">
        <v>6917</v>
      </c>
      <c r="E35" s="68">
        <v>2444</v>
      </c>
      <c r="F35" s="68">
        <v>5780</v>
      </c>
      <c r="G35" s="21"/>
      <c r="H35" s="9"/>
      <c r="I35" s="28"/>
      <c r="J35" s="21"/>
      <c r="K35" s="21"/>
    </row>
    <row r="36" spans="1:11" ht="15.75">
      <c r="A36" s="77" t="s">
        <v>224</v>
      </c>
      <c r="B36" s="80" t="s">
        <v>301</v>
      </c>
      <c r="C36" s="68"/>
      <c r="D36" s="68">
        <v>0</v>
      </c>
      <c r="E36" s="68"/>
      <c r="F36" s="68">
        <v>0</v>
      </c>
      <c r="G36" s="21"/>
      <c r="H36" s="9"/>
      <c r="I36" s="28"/>
      <c r="J36" s="21"/>
      <c r="K36" s="21"/>
    </row>
    <row r="37" spans="1:11" ht="15.75">
      <c r="A37" s="77" t="s">
        <v>225</v>
      </c>
      <c r="B37" s="80" t="s">
        <v>302</v>
      </c>
      <c r="C37" s="68">
        <v>304</v>
      </c>
      <c r="D37" s="68">
        <v>2059</v>
      </c>
      <c r="E37" s="68">
        <v>242</v>
      </c>
      <c r="F37" s="68">
        <v>5886</v>
      </c>
      <c r="G37" s="21"/>
      <c r="H37" s="9"/>
      <c r="I37" s="28"/>
      <c r="J37" s="21"/>
      <c r="K37" s="21"/>
    </row>
    <row r="38" spans="1:11" ht="15.75">
      <c r="A38" s="77" t="s">
        <v>226</v>
      </c>
      <c r="B38" s="80" t="s">
        <v>303</v>
      </c>
      <c r="C38" s="67"/>
      <c r="D38" s="67">
        <v>0</v>
      </c>
      <c r="E38" s="67"/>
      <c r="F38" s="68">
        <v>0</v>
      </c>
      <c r="G38" s="21"/>
      <c r="H38" s="9"/>
      <c r="I38" s="28"/>
      <c r="J38" s="21"/>
      <c r="K38" s="21"/>
    </row>
    <row r="39" spans="1:11" ht="15.75">
      <c r="A39" s="77" t="s">
        <v>66</v>
      </c>
      <c r="B39" s="80" t="s">
        <v>304</v>
      </c>
      <c r="C39" s="67"/>
      <c r="D39" s="67">
        <v>0</v>
      </c>
      <c r="E39" s="67"/>
      <c r="F39" s="67">
        <v>0</v>
      </c>
      <c r="G39" s="21"/>
      <c r="H39" s="9"/>
      <c r="I39" s="28"/>
      <c r="J39" s="21"/>
      <c r="K39" s="21"/>
    </row>
    <row r="40" spans="1:11" ht="15.75">
      <c r="A40" s="77" t="s">
        <v>227</v>
      </c>
      <c r="B40" s="80" t="s">
        <v>101</v>
      </c>
      <c r="C40" s="68">
        <v>-271500</v>
      </c>
      <c r="D40" s="68">
        <v>-883261</v>
      </c>
      <c r="E40" s="68">
        <v>-2115</v>
      </c>
      <c r="F40" s="68">
        <v>10989</v>
      </c>
      <c r="G40" s="21"/>
      <c r="H40" s="21"/>
      <c r="I40" s="28"/>
      <c r="J40" s="21"/>
      <c r="K40" s="21"/>
    </row>
    <row r="41" spans="1:11" ht="47.25">
      <c r="A41" s="77" t="s">
        <v>228</v>
      </c>
      <c r="B41" s="80" t="s">
        <v>103</v>
      </c>
      <c r="C41" s="68">
        <v>150956</v>
      </c>
      <c r="D41" s="68">
        <v>503446</v>
      </c>
      <c r="E41" s="68">
        <v>-7845</v>
      </c>
      <c r="F41" s="68">
        <v>-68325</v>
      </c>
      <c r="G41" s="24"/>
      <c r="H41" s="9"/>
      <c r="I41" s="28"/>
      <c r="J41" s="21"/>
      <c r="K41" s="24"/>
    </row>
    <row r="42" spans="1:11" ht="15.75">
      <c r="A42" s="77" t="s">
        <v>229</v>
      </c>
      <c r="B42" s="80" t="s">
        <v>105</v>
      </c>
      <c r="C42" s="68"/>
      <c r="D42" s="67">
        <v>70</v>
      </c>
      <c r="E42" s="67"/>
      <c r="F42" s="68">
        <v>0</v>
      </c>
      <c r="G42" s="21"/>
      <c r="H42" s="21"/>
      <c r="I42" s="28"/>
      <c r="J42" s="21"/>
      <c r="K42" s="21"/>
    </row>
    <row r="43" spans="1:11" ht="15.75">
      <c r="A43" s="77" t="s">
        <v>230</v>
      </c>
      <c r="B43" s="80" t="s">
        <v>107</v>
      </c>
      <c r="C43" s="68">
        <v>-16252</v>
      </c>
      <c r="D43" s="68">
        <v>137748</v>
      </c>
      <c r="E43" s="68">
        <v>2759</v>
      </c>
      <c r="F43" s="68">
        <v>10480</v>
      </c>
      <c r="G43" s="24"/>
      <c r="H43" s="9"/>
      <c r="I43" s="28"/>
      <c r="J43" s="21"/>
      <c r="K43" s="24"/>
    </row>
    <row r="44" spans="1:11" ht="15.75">
      <c r="A44" s="77" t="s">
        <v>231</v>
      </c>
      <c r="B44" s="80" t="s">
        <v>109</v>
      </c>
      <c r="C44" s="68"/>
      <c r="D44" s="68">
        <v>0</v>
      </c>
      <c r="E44" s="68"/>
      <c r="F44" s="68"/>
      <c r="G44" s="24"/>
      <c r="H44" s="9"/>
      <c r="I44" s="28"/>
      <c r="J44" s="21"/>
      <c r="K44" s="24"/>
    </row>
    <row r="45" spans="1:11" ht="15.75">
      <c r="A45" s="77" t="s">
        <v>232</v>
      </c>
      <c r="B45" s="80" t="s">
        <v>111</v>
      </c>
      <c r="C45" s="68"/>
      <c r="D45" s="68">
        <v>374</v>
      </c>
      <c r="E45" s="68"/>
      <c r="F45" s="68"/>
      <c r="G45" s="24"/>
      <c r="H45" s="9"/>
      <c r="I45" s="28"/>
      <c r="J45" s="21"/>
      <c r="K45" s="24"/>
    </row>
    <row r="46" spans="1:11" ht="31.5">
      <c r="A46" s="77" t="s">
        <v>233</v>
      </c>
      <c r="B46" s="80" t="s">
        <v>112</v>
      </c>
      <c r="C46" s="68"/>
      <c r="D46" s="68">
        <v>0</v>
      </c>
      <c r="E46" s="68"/>
      <c r="F46" s="68"/>
      <c r="G46" s="24"/>
      <c r="H46" s="9"/>
      <c r="I46" s="28"/>
      <c r="J46" s="21"/>
      <c r="K46" s="24"/>
    </row>
    <row r="47" spans="1:11" ht="31.5">
      <c r="A47" s="77" t="s">
        <v>234</v>
      </c>
      <c r="B47" s="80" t="s">
        <v>113</v>
      </c>
      <c r="C47" s="68">
        <v>362408</v>
      </c>
      <c r="D47" s="68">
        <v>1091649</v>
      </c>
      <c r="E47" s="68">
        <v>0</v>
      </c>
      <c r="F47" s="68"/>
      <c r="G47" s="24"/>
      <c r="H47" s="9"/>
      <c r="I47" s="28"/>
      <c r="J47" s="21"/>
      <c r="K47" s="24"/>
    </row>
    <row r="48" spans="1:11" ht="15.75">
      <c r="A48" s="77" t="s">
        <v>4</v>
      </c>
      <c r="B48" s="80" t="s">
        <v>73</v>
      </c>
      <c r="C48" s="68"/>
      <c r="D48" s="68">
        <v>0</v>
      </c>
      <c r="E48" s="68"/>
      <c r="F48" s="68"/>
      <c r="G48" s="24"/>
      <c r="H48" s="9"/>
      <c r="I48" s="28"/>
      <c r="J48" s="21"/>
      <c r="K48" s="24"/>
    </row>
    <row r="49" spans="1:11" ht="15.75">
      <c r="A49" s="77" t="s">
        <v>235</v>
      </c>
      <c r="B49" s="80" t="s">
        <v>305</v>
      </c>
      <c r="C49" s="68"/>
      <c r="D49" s="68">
        <v>0</v>
      </c>
      <c r="E49" s="68"/>
      <c r="F49" s="68"/>
      <c r="G49" s="24"/>
      <c r="H49" s="9"/>
      <c r="I49" s="28"/>
      <c r="J49" s="21"/>
      <c r="K49" s="24"/>
    </row>
    <row r="50" spans="1:12" ht="15.75">
      <c r="A50" s="77" t="s">
        <v>236</v>
      </c>
      <c r="B50" s="81" t="s">
        <v>306</v>
      </c>
      <c r="C50" s="67"/>
      <c r="D50" s="67">
        <v>0</v>
      </c>
      <c r="E50" s="67"/>
      <c r="F50" s="67"/>
      <c r="G50" s="21"/>
      <c r="H50" s="9"/>
      <c r="I50" s="28"/>
      <c r="J50" s="21"/>
      <c r="K50" s="21"/>
      <c r="L50" s="6">
        <f>90-37</f>
        <v>53</v>
      </c>
    </row>
    <row r="51" spans="1:11" ht="15.75">
      <c r="A51" s="77" t="s">
        <v>237</v>
      </c>
      <c r="B51" s="80" t="s">
        <v>307</v>
      </c>
      <c r="C51" s="68">
        <v>362408</v>
      </c>
      <c r="D51" s="68">
        <v>1091649</v>
      </c>
      <c r="E51" s="68"/>
      <c r="F51" s="68"/>
      <c r="G51" s="24"/>
      <c r="H51" s="9"/>
      <c r="I51" s="28"/>
      <c r="J51" s="21"/>
      <c r="K51" s="24"/>
    </row>
    <row r="52" spans="1:11" ht="15.75">
      <c r="A52" s="77" t="s">
        <v>238</v>
      </c>
      <c r="B52" s="80" t="s">
        <v>308</v>
      </c>
      <c r="C52" s="68"/>
      <c r="D52" s="68">
        <v>0</v>
      </c>
      <c r="E52" s="68"/>
      <c r="F52" s="68"/>
      <c r="G52" s="24"/>
      <c r="H52" s="9"/>
      <c r="I52" s="28"/>
      <c r="J52" s="21"/>
      <c r="K52" s="24"/>
    </row>
    <row r="53" spans="1:11" ht="47.25">
      <c r="A53" s="77" t="s">
        <v>239</v>
      </c>
      <c r="B53" s="80" t="s">
        <v>114</v>
      </c>
      <c r="C53" s="68"/>
      <c r="D53" s="68">
        <v>3496</v>
      </c>
      <c r="E53" s="68"/>
      <c r="F53" s="68">
        <v>11634</v>
      </c>
      <c r="G53" s="24"/>
      <c r="H53" s="9"/>
      <c r="I53" s="28"/>
      <c r="J53" s="21"/>
      <c r="K53" s="24"/>
    </row>
    <row r="54" spans="1:11" ht="15.75">
      <c r="A54" s="77" t="s">
        <v>240</v>
      </c>
      <c r="B54" s="80" t="s">
        <v>115</v>
      </c>
      <c r="C54" s="68">
        <v>2</v>
      </c>
      <c r="D54" s="68">
        <v>2594</v>
      </c>
      <c r="E54" s="68">
        <v>304</v>
      </c>
      <c r="F54" s="68">
        <v>1255</v>
      </c>
      <c r="G54" s="21"/>
      <c r="H54" s="9"/>
      <c r="I54" s="28"/>
      <c r="J54" s="21"/>
      <c r="K54" s="21"/>
    </row>
    <row r="55" spans="1:11" ht="15.75">
      <c r="A55" s="82" t="s">
        <v>241</v>
      </c>
      <c r="B55" s="80" t="s">
        <v>116</v>
      </c>
      <c r="C55" s="67">
        <f>C10+C26+C40+C41+C42+C43+C44+C45+C46+C47+C53+C54</f>
        <v>239364</v>
      </c>
      <c r="D55" s="67">
        <v>985775</v>
      </c>
      <c r="E55" s="67">
        <v>4190</v>
      </c>
      <c r="F55" s="67">
        <v>87641</v>
      </c>
      <c r="G55" s="24"/>
      <c r="H55" s="9"/>
      <c r="I55" s="28"/>
      <c r="J55" s="21"/>
      <c r="K55" s="24"/>
    </row>
    <row r="56" spans="1:11" ht="15.75">
      <c r="A56" s="77" t="s">
        <v>73</v>
      </c>
      <c r="B56" s="80" t="s">
        <v>73</v>
      </c>
      <c r="C56" s="68"/>
      <c r="D56" s="68">
        <v>0</v>
      </c>
      <c r="E56" s="68"/>
      <c r="F56" s="68"/>
      <c r="G56" s="24"/>
      <c r="H56" s="9"/>
      <c r="I56" s="28"/>
      <c r="J56" s="21"/>
      <c r="K56" s="24"/>
    </row>
    <row r="57" spans="1:11" ht="15.75">
      <c r="A57" s="77" t="s">
        <v>242</v>
      </c>
      <c r="B57" s="80" t="s">
        <v>117</v>
      </c>
      <c r="C57" s="67">
        <v>0</v>
      </c>
      <c r="D57" s="67">
        <v>88</v>
      </c>
      <c r="E57" s="67">
        <v>0</v>
      </c>
      <c r="F57" s="67"/>
      <c r="G57" s="24"/>
      <c r="H57" s="9"/>
      <c r="I57" s="28"/>
      <c r="J57" s="21"/>
      <c r="K57" s="24"/>
    </row>
    <row r="58" spans="1:11" ht="15.75">
      <c r="A58" s="77" t="s">
        <v>202</v>
      </c>
      <c r="B58" s="80" t="s">
        <v>73</v>
      </c>
      <c r="C58" s="68"/>
      <c r="D58" s="68">
        <v>0</v>
      </c>
      <c r="E58" s="68"/>
      <c r="F58" s="68"/>
      <c r="G58" s="24"/>
      <c r="H58" s="9"/>
      <c r="I58" s="28"/>
      <c r="J58" s="21"/>
      <c r="K58" s="24"/>
    </row>
    <row r="59" spans="1:11" ht="15.75">
      <c r="A59" s="77" t="s">
        <v>243</v>
      </c>
      <c r="B59" s="80" t="s">
        <v>309</v>
      </c>
      <c r="C59" s="68"/>
      <c r="D59" s="68">
        <v>0</v>
      </c>
      <c r="E59" s="68"/>
      <c r="F59" s="68"/>
      <c r="G59" s="24"/>
      <c r="H59" s="9"/>
      <c r="I59" s="28"/>
      <c r="J59" s="21"/>
      <c r="K59" s="24"/>
    </row>
    <row r="60" spans="1:11" ht="15.75">
      <c r="A60" s="77" t="s">
        <v>244</v>
      </c>
      <c r="B60" s="80" t="s">
        <v>310</v>
      </c>
      <c r="C60" s="68"/>
      <c r="D60" s="68">
        <v>0</v>
      </c>
      <c r="E60" s="68"/>
      <c r="F60" s="68"/>
      <c r="G60" s="24"/>
      <c r="H60" s="9"/>
      <c r="I60" s="28"/>
      <c r="J60" s="21"/>
      <c r="K60" s="24"/>
    </row>
    <row r="61" spans="1:11" ht="15.75">
      <c r="A61" s="77" t="s">
        <v>245</v>
      </c>
      <c r="B61" s="80" t="s">
        <v>311</v>
      </c>
      <c r="C61" s="67"/>
      <c r="D61" s="67">
        <v>0</v>
      </c>
      <c r="E61" s="67"/>
      <c r="F61" s="67"/>
      <c r="G61" s="21"/>
      <c r="H61" s="21"/>
      <c r="I61" s="28"/>
      <c r="J61" s="21"/>
      <c r="K61" s="21"/>
    </row>
    <row r="62" spans="1:11" ht="15.75">
      <c r="A62" s="77" t="s">
        <v>246</v>
      </c>
      <c r="B62" s="80" t="s">
        <v>312</v>
      </c>
      <c r="C62" s="59"/>
      <c r="D62" s="59">
        <v>88</v>
      </c>
      <c r="E62" s="59"/>
      <c r="F62" s="68"/>
      <c r="G62" s="26"/>
      <c r="H62" s="9"/>
      <c r="I62" s="28"/>
      <c r="J62" s="21"/>
      <c r="K62" s="26"/>
    </row>
    <row r="63" spans="1:11" ht="15.75">
      <c r="A63" s="77" t="s">
        <v>247</v>
      </c>
      <c r="B63" s="80" t="s">
        <v>118</v>
      </c>
      <c r="C63" s="64">
        <f>C66+C67+C70+C69+C68</f>
        <v>473</v>
      </c>
      <c r="D63" s="64">
        <v>2494</v>
      </c>
      <c r="E63" s="64">
        <v>398</v>
      </c>
      <c r="F63" s="64">
        <v>4105</v>
      </c>
      <c r="G63" s="25"/>
      <c r="H63" s="9"/>
      <c r="I63" s="28"/>
      <c r="J63" s="21"/>
      <c r="K63" s="25"/>
    </row>
    <row r="64" spans="1:11" ht="15.75">
      <c r="A64" s="77" t="s">
        <v>4</v>
      </c>
      <c r="B64" s="80" t="s">
        <v>73</v>
      </c>
      <c r="C64" s="59"/>
      <c r="D64" s="59">
        <v>0</v>
      </c>
      <c r="E64" s="59"/>
      <c r="F64" s="68"/>
      <c r="G64" s="25"/>
      <c r="H64" s="9"/>
      <c r="I64" s="28"/>
      <c r="J64" s="21"/>
      <c r="K64" s="25"/>
    </row>
    <row r="65" spans="1:11" ht="15.75">
      <c r="A65" s="77" t="s">
        <v>248</v>
      </c>
      <c r="B65" s="80" t="s">
        <v>119</v>
      </c>
      <c r="C65" s="59"/>
      <c r="D65" s="59">
        <v>0</v>
      </c>
      <c r="E65" s="59"/>
      <c r="F65" s="68"/>
      <c r="G65" s="25"/>
      <c r="H65" s="9"/>
      <c r="I65" s="28"/>
      <c r="J65" s="21"/>
      <c r="K65" s="25"/>
    </row>
    <row r="66" spans="1:11" ht="15.75">
      <c r="A66" s="77" t="s">
        <v>249</v>
      </c>
      <c r="B66" s="80" t="s">
        <v>122</v>
      </c>
      <c r="C66" s="59">
        <v>28</v>
      </c>
      <c r="D66" s="59">
        <v>205</v>
      </c>
      <c r="E66" s="59">
        <v>44</v>
      </c>
      <c r="F66" s="68">
        <v>454</v>
      </c>
      <c r="G66" s="25"/>
      <c r="H66" s="9"/>
      <c r="I66" s="28"/>
      <c r="J66" s="21"/>
      <c r="K66" s="25"/>
    </row>
    <row r="67" spans="1:11" ht="15.75">
      <c r="A67" s="77" t="s">
        <v>250</v>
      </c>
      <c r="B67" s="80" t="s">
        <v>123</v>
      </c>
      <c r="C67" s="59">
        <v>90</v>
      </c>
      <c r="D67" s="59">
        <v>250</v>
      </c>
      <c r="E67" s="59">
        <v>92</v>
      </c>
      <c r="F67" s="59">
        <v>92</v>
      </c>
      <c r="G67" s="25"/>
      <c r="H67" s="9"/>
      <c r="I67" s="28"/>
      <c r="J67" s="21"/>
      <c r="K67" s="25"/>
    </row>
    <row r="68" spans="1:11" s="34" customFormat="1" ht="15.75">
      <c r="A68" s="77" t="s">
        <v>251</v>
      </c>
      <c r="B68" s="80" t="s">
        <v>124</v>
      </c>
      <c r="C68" s="59">
        <v>36</v>
      </c>
      <c r="D68" s="59">
        <v>72</v>
      </c>
      <c r="E68" s="59">
        <v>33</v>
      </c>
      <c r="F68" s="59">
        <v>33</v>
      </c>
      <c r="G68" s="25"/>
      <c r="H68" s="32"/>
      <c r="I68" s="33"/>
      <c r="J68" s="21"/>
      <c r="K68" s="25"/>
    </row>
    <row r="69" spans="1:11" ht="15.75">
      <c r="A69" s="77" t="s">
        <v>252</v>
      </c>
      <c r="B69" s="80" t="s">
        <v>125</v>
      </c>
      <c r="C69" s="67">
        <v>88</v>
      </c>
      <c r="D69" s="67">
        <v>88</v>
      </c>
      <c r="E69" s="67">
        <v>2</v>
      </c>
      <c r="F69" s="67">
        <v>5</v>
      </c>
      <c r="G69" s="21"/>
      <c r="H69" s="21"/>
      <c r="I69" s="28"/>
      <c r="J69" s="21"/>
      <c r="K69" s="21"/>
    </row>
    <row r="70" spans="1:11" ht="15.75">
      <c r="A70" s="77" t="s">
        <v>253</v>
      </c>
      <c r="B70" s="80" t="s">
        <v>126</v>
      </c>
      <c r="C70" s="59">
        <v>231</v>
      </c>
      <c r="D70" s="59">
        <v>1879</v>
      </c>
      <c r="E70" s="59">
        <v>227</v>
      </c>
      <c r="F70" s="59">
        <v>3521</v>
      </c>
      <c r="G70" s="27"/>
      <c r="H70" s="9"/>
      <c r="I70" s="28"/>
      <c r="J70" s="21"/>
      <c r="K70" s="27"/>
    </row>
    <row r="71" spans="1:11" ht="31.5">
      <c r="A71" s="77" t="s">
        <v>254</v>
      </c>
      <c r="B71" s="80" t="s">
        <v>130</v>
      </c>
      <c r="C71" s="67"/>
      <c r="D71" s="67">
        <v>0</v>
      </c>
      <c r="E71" s="67"/>
      <c r="F71" s="67"/>
      <c r="G71" s="21"/>
      <c r="H71" s="21"/>
      <c r="I71" s="28"/>
      <c r="J71" s="21"/>
      <c r="K71" s="21"/>
    </row>
    <row r="72" spans="1:11" ht="15.75">
      <c r="A72" s="77" t="s">
        <v>4</v>
      </c>
      <c r="B72" s="81" t="s">
        <v>73</v>
      </c>
      <c r="C72" s="67"/>
      <c r="D72" s="67">
        <v>0</v>
      </c>
      <c r="E72" s="67"/>
      <c r="F72" s="67"/>
      <c r="G72" s="21"/>
      <c r="H72" s="9"/>
      <c r="I72" s="28"/>
      <c r="J72" s="21"/>
      <c r="K72" s="21"/>
    </row>
    <row r="73" spans="1:11" ht="15.75">
      <c r="A73" s="77" t="s">
        <v>255</v>
      </c>
      <c r="B73" s="80" t="s">
        <v>131</v>
      </c>
      <c r="C73" s="69"/>
      <c r="D73" s="69">
        <v>0</v>
      </c>
      <c r="E73" s="69"/>
      <c r="F73" s="68"/>
      <c r="G73" s="27"/>
      <c r="H73" s="9"/>
      <c r="I73" s="28"/>
      <c r="J73" s="21"/>
      <c r="K73" s="27"/>
    </row>
    <row r="74" spans="1:11" ht="15.75">
      <c r="A74" s="77" t="s">
        <v>256</v>
      </c>
      <c r="B74" s="80" t="s">
        <v>132</v>
      </c>
      <c r="C74" s="67"/>
      <c r="D74" s="67">
        <v>0</v>
      </c>
      <c r="E74" s="67"/>
      <c r="F74" s="67"/>
      <c r="G74" s="21"/>
      <c r="H74" s="21"/>
      <c r="I74" s="28"/>
      <c r="J74" s="21"/>
      <c r="K74" s="21"/>
    </row>
    <row r="75" spans="1:11" ht="15.75">
      <c r="A75" s="77" t="s">
        <v>257</v>
      </c>
      <c r="B75" s="80" t="s">
        <v>133</v>
      </c>
      <c r="C75" s="69"/>
      <c r="D75" s="69">
        <v>0</v>
      </c>
      <c r="E75" s="69"/>
      <c r="F75" s="68"/>
      <c r="G75" s="27"/>
      <c r="H75" s="9"/>
      <c r="I75" s="28"/>
      <c r="J75" s="21"/>
      <c r="K75" s="27"/>
    </row>
    <row r="76" spans="1:11" ht="15.75">
      <c r="A76" s="77" t="s">
        <v>258</v>
      </c>
      <c r="B76" s="80" t="s">
        <v>134</v>
      </c>
      <c r="C76" s="68"/>
      <c r="D76" s="68">
        <v>0</v>
      </c>
      <c r="E76" s="68"/>
      <c r="F76" s="68"/>
      <c r="G76" s="24"/>
      <c r="H76" s="9"/>
      <c r="I76" s="28"/>
      <c r="J76" s="21"/>
      <c r="K76" s="24"/>
    </row>
    <row r="77" spans="1:11" ht="15.75">
      <c r="A77" s="77" t="s">
        <v>259</v>
      </c>
      <c r="B77" s="80" t="s">
        <v>313</v>
      </c>
      <c r="C77" s="69"/>
      <c r="D77" s="69">
        <v>0</v>
      </c>
      <c r="E77" s="69"/>
      <c r="F77" s="68"/>
      <c r="G77" s="27"/>
      <c r="H77" s="9"/>
      <c r="I77" s="28"/>
      <c r="J77" s="21"/>
      <c r="K77" s="27"/>
    </row>
    <row r="78" spans="1:11" ht="15.75">
      <c r="A78" s="77" t="s">
        <v>260</v>
      </c>
      <c r="B78" s="80" t="s">
        <v>135</v>
      </c>
      <c r="C78" s="67"/>
      <c r="D78" s="67">
        <v>0</v>
      </c>
      <c r="E78" s="67"/>
      <c r="F78" s="67"/>
      <c r="G78" s="21"/>
      <c r="H78" s="21"/>
      <c r="I78" s="28"/>
      <c r="J78" s="21"/>
      <c r="K78" s="21"/>
    </row>
    <row r="79" spans="1:11" ht="47.25">
      <c r="A79" s="77" t="s">
        <v>261</v>
      </c>
      <c r="B79" s="80" t="s">
        <v>136</v>
      </c>
      <c r="C79" s="69"/>
      <c r="D79" s="69">
        <v>0</v>
      </c>
      <c r="E79" s="69"/>
      <c r="F79" s="68"/>
      <c r="G79" s="27"/>
      <c r="H79" s="9"/>
      <c r="I79" s="28"/>
      <c r="J79" s="21"/>
      <c r="K79" s="27"/>
    </row>
    <row r="80" spans="1:11" ht="15.75">
      <c r="A80" s="77" t="s">
        <v>262</v>
      </c>
      <c r="B80" s="80" t="s">
        <v>137</v>
      </c>
      <c r="C80" s="59">
        <v>4288</v>
      </c>
      <c r="D80" s="59">
        <v>7290</v>
      </c>
      <c r="E80" s="59"/>
      <c r="F80" s="59">
        <v>1359</v>
      </c>
      <c r="G80" s="27"/>
      <c r="H80" s="9"/>
      <c r="I80" s="28"/>
      <c r="J80" s="21"/>
      <c r="K80" s="27"/>
    </row>
    <row r="81" spans="1:11" ht="15.75">
      <c r="A81" s="77" t="s">
        <v>263</v>
      </c>
      <c r="B81" s="80" t="s">
        <v>138</v>
      </c>
      <c r="C81" s="69"/>
      <c r="D81" s="69">
        <v>0</v>
      </c>
      <c r="E81" s="69"/>
      <c r="F81" s="68"/>
      <c r="G81" s="27"/>
      <c r="H81" s="9"/>
      <c r="I81" s="28"/>
      <c r="J81" s="21"/>
      <c r="K81" s="27"/>
    </row>
    <row r="82" spans="1:11" ht="15.75">
      <c r="A82" s="77" t="s">
        <v>264</v>
      </c>
      <c r="B82" s="80" t="s">
        <v>139</v>
      </c>
      <c r="C82" s="69"/>
      <c r="D82" s="69">
        <v>0</v>
      </c>
      <c r="E82" s="69"/>
      <c r="F82" s="68"/>
      <c r="G82" s="27"/>
      <c r="H82" s="9"/>
      <c r="I82" s="28"/>
      <c r="J82" s="21"/>
      <c r="K82" s="27"/>
    </row>
    <row r="83" spans="1:12" ht="15.75">
      <c r="A83" s="77" t="s">
        <v>39</v>
      </c>
      <c r="B83" s="80" t="s">
        <v>140</v>
      </c>
      <c r="C83" s="67"/>
      <c r="D83" s="67">
        <v>1178</v>
      </c>
      <c r="E83" s="67">
        <v>0</v>
      </c>
      <c r="F83" s="67">
        <v>434</v>
      </c>
      <c r="G83" s="21"/>
      <c r="H83" s="21"/>
      <c r="I83" s="28"/>
      <c r="J83" s="21"/>
      <c r="K83" s="21"/>
      <c r="L83" s="7"/>
    </row>
    <row r="84" spans="1:11" ht="31.5">
      <c r="A84" s="77" t="s">
        <v>265</v>
      </c>
      <c r="B84" s="80" t="s">
        <v>141</v>
      </c>
      <c r="C84" s="69"/>
      <c r="D84" s="69">
        <v>0</v>
      </c>
      <c r="E84" s="69"/>
      <c r="F84" s="69"/>
      <c r="G84" s="28"/>
      <c r="H84" s="9"/>
      <c r="K84" s="28"/>
    </row>
    <row r="85" spans="1:11" ht="31.5">
      <c r="A85" s="77" t="s">
        <v>266</v>
      </c>
      <c r="B85" s="80" t="s">
        <v>142</v>
      </c>
      <c r="C85" s="69">
        <v>188411</v>
      </c>
      <c r="D85" s="69">
        <v>561594</v>
      </c>
      <c r="E85" s="69"/>
      <c r="F85" s="69"/>
      <c r="G85" s="28"/>
      <c r="H85" s="9"/>
      <c r="K85" s="28"/>
    </row>
    <row r="86" spans="1:11" ht="21.75" customHeight="1">
      <c r="A86" s="77" t="s">
        <v>4</v>
      </c>
      <c r="B86" s="80" t="s">
        <v>73</v>
      </c>
      <c r="C86" s="84"/>
      <c r="D86" s="84">
        <v>0</v>
      </c>
      <c r="E86" s="84"/>
      <c r="F86" s="84"/>
      <c r="G86" s="28"/>
      <c r="H86" s="9"/>
      <c r="K86" s="28"/>
    </row>
    <row r="87" spans="1:11" ht="15.75">
      <c r="A87" s="77" t="s">
        <v>267</v>
      </c>
      <c r="B87" s="80" t="s">
        <v>314</v>
      </c>
      <c r="C87" s="69"/>
      <c r="D87" s="69">
        <v>0</v>
      </c>
      <c r="E87" s="69"/>
      <c r="F87" s="69"/>
      <c r="G87" s="28"/>
      <c r="H87" s="9"/>
      <c r="K87" s="28"/>
    </row>
    <row r="88" spans="1:11" ht="15.75">
      <c r="A88" s="77" t="s">
        <v>268</v>
      </c>
      <c r="B88" s="80" t="s">
        <v>315</v>
      </c>
      <c r="C88" s="69"/>
      <c r="D88" s="69">
        <v>0</v>
      </c>
      <c r="E88" s="69"/>
      <c r="F88" s="69"/>
      <c r="G88" s="28"/>
      <c r="H88" s="9"/>
      <c r="K88" s="28"/>
    </row>
    <row r="89" spans="1:8" ht="15.75">
      <c r="A89" s="77" t="s">
        <v>269</v>
      </c>
      <c r="B89" s="80" t="s">
        <v>316</v>
      </c>
      <c r="C89" s="59">
        <v>188411</v>
      </c>
      <c r="D89" s="59">
        <v>561594</v>
      </c>
      <c r="E89" s="69"/>
      <c r="F89" s="69"/>
      <c r="G89" s="28"/>
      <c r="H89" s="9"/>
    </row>
    <row r="90" spans="1:7" ht="15.75">
      <c r="A90" s="77" t="s">
        <v>270</v>
      </c>
      <c r="B90" s="80" t="s">
        <v>317</v>
      </c>
      <c r="C90" s="59"/>
      <c r="D90" s="59">
        <v>0</v>
      </c>
      <c r="E90" s="69"/>
      <c r="F90" s="69"/>
      <c r="G90" s="28"/>
    </row>
    <row r="91" spans="1:7" ht="47.25">
      <c r="A91" s="77" t="s">
        <v>271</v>
      </c>
      <c r="B91" s="80" t="s">
        <v>143</v>
      </c>
      <c r="C91" s="59"/>
      <c r="D91" s="59">
        <v>9097</v>
      </c>
      <c r="E91" s="59">
        <v>0</v>
      </c>
      <c r="F91" s="59"/>
      <c r="G91" s="28"/>
    </row>
    <row r="92" spans="1:7" ht="15.75">
      <c r="A92" s="77" t="s">
        <v>38</v>
      </c>
      <c r="B92" s="80" t="s">
        <v>144</v>
      </c>
      <c r="C92" s="64">
        <f>C94+C95+C96+C97+C98+C99</f>
        <v>16345</v>
      </c>
      <c r="D92" s="64">
        <v>149975</v>
      </c>
      <c r="E92" s="64">
        <v>25783</v>
      </c>
      <c r="F92" s="64">
        <v>206511</v>
      </c>
      <c r="G92" s="30"/>
    </row>
    <row r="93" spans="1:7" ht="15.75">
      <c r="A93" s="77" t="s">
        <v>4</v>
      </c>
      <c r="B93" s="81" t="s">
        <v>73</v>
      </c>
      <c r="C93" s="59"/>
      <c r="D93" s="59">
        <v>0</v>
      </c>
      <c r="E93" s="69"/>
      <c r="F93" s="69"/>
      <c r="G93" s="30"/>
    </row>
    <row r="94" spans="1:7" ht="15.75">
      <c r="A94" s="77" t="s">
        <v>272</v>
      </c>
      <c r="B94" s="80" t="s">
        <v>318</v>
      </c>
      <c r="C94" s="59">
        <v>8526</v>
      </c>
      <c r="D94" s="59">
        <v>89322</v>
      </c>
      <c r="E94" s="59">
        <v>11238</v>
      </c>
      <c r="F94" s="68">
        <v>109715</v>
      </c>
      <c r="G94" s="28"/>
    </row>
    <row r="95" spans="1:11" ht="15.75">
      <c r="A95" s="77" t="s">
        <v>273</v>
      </c>
      <c r="B95" s="83" t="s">
        <v>319</v>
      </c>
      <c r="C95" s="59">
        <v>56</v>
      </c>
      <c r="D95" s="59">
        <v>1363</v>
      </c>
      <c r="E95" s="59">
        <v>84</v>
      </c>
      <c r="F95" s="68">
        <v>2630</v>
      </c>
      <c r="K95" s="28"/>
    </row>
    <row r="96" spans="1:8" ht="15.75">
      <c r="A96" s="77" t="s">
        <v>274</v>
      </c>
      <c r="B96" s="83" t="s">
        <v>320</v>
      </c>
      <c r="C96" s="59">
        <v>140</v>
      </c>
      <c r="D96" s="59">
        <v>1448</v>
      </c>
      <c r="E96" s="59">
        <v>190</v>
      </c>
      <c r="F96" s="68">
        <v>2342</v>
      </c>
      <c r="G96" s="30"/>
      <c r="H96" s="30"/>
    </row>
    <row r="97" spans="1:7" ht="15.75">
      <c r="A97" s="77" t="s">
        <v>275</v>
      </c>
      <c r="B97" s="83" t="s">
        <v>321</v>
      </c>
      <c r="C97" s="59">
        <v>3346</v>
      </c>
      <c r="D97" s="59">
        <v>30973</v>
      </c>
      <c r="E97" s="59">
        <v>11340</v>
      </c>
      <c r="F97" s="68">
        <v>63381</v>
      </c>
      <c r="G97" s="28"/>
    </row>
    <row r="98" spans="1:7" ht="15.75">
      <c r="A98" s="77" t="s">
        <v>276</v>
      </c>
      <c r="B98" s="83" t="s">
        <v>322</v>
      </c>
      <c r="C98" s="59">
        <v>915</v>
      </c>
      <c r="D98" s="59">
        <v>10852</v>
      </c>
      <c r="E98" s="59">
        <v>1785</v>
      </c>
      <c r="F98" s="68">
        <v>16760</v>
      </c>
      <c r="G98" s="30"/>
    </row>
    <row r="99" spans="1:7" ht="31.5">
      <c r="A99" s="77" t="s">
        <v>277</v>
      </c>
      <c r="B99" s="83" t="s">
        <v>323</v>
      </c>
      <c r="C99" s="59">
        <v>3362</v>
      </c>
      <c r="D99" s="59">
        <v>16215</v>
      </c>
      <c r="E99" s="59">
        <v>1146</v>
      </c>
      <c r="F99" s="57">
        <v>11683</v>
      </c>
      <c r="G99" s="27"/>
    </row>
    <row r="100" spans="1:6" ht="15.75">
      <c r="A100" s="77" t="s">
        <v>278</v>
      </c>
      <c r="B100" s="83" t="s">
        <v>324</v>
      </c>
      <c r="C100" s="59"/>
      <c r="D100" s="59">
        <v>-198</v>
      </c>
      <c r="E100" s="59"/>
      <c r="F100" s="68">
        <v>0</v>
      </c>
    </row>
    <row r="101" spans="1:7" ht="15.75">
      <c r="A101" s="77" t="s">
        <v>10</v>
      </c>
      <c r="B101" s="83" t="s">
        <v>145</v>
      </c>
      <c r="C101" s="59">
        <v>8149</v>
      </c>
      <c r="D101" s="59">
        <v>23744</v>
      </c>
      <c r="E101" s="59">
        <v>29</v>
      </c>
      <c r="F101" s="68">
        <v>507</v>
      </c>
      <c r="G101" s="30"/>
    </row>
    <row r="102" spans="1:7" ht="15.75">
      <c r="A102" s="82" t="s">
        <v>279</v>
      </c>
      <c r="B102" s="83" t="s">
        <v>146</v>
      </c>
      <c r="C102" s="64">
        <f>C63+C80+C85+C92+C101+C83+C57</f>
        <v>217666</v>
      </c>
      <c r="D102" s="64">
        <v>746363</v>
      </c>
      <c r="E102" s="64">
        <v>26210</v>
      </c>
      <c r="F102" s="64">
        <v>212916</v>
      </c>
      <c r="G102" s="28"/>
    </row>
    <row r="103" spans="1:6" ht="15.75">
      <c r="A103" s="77" t="s">
        <v>73</v>
      </c>
      <c r="B103" s="83" t="s">
        <v>73</v>
      </c>
      <c r="C103" s="59"/>
      <c r="D103" s="59">
        <v>0</v>
      </c>
      <c r="E103" s="59"/>
      <c r="F103" s="68"/>
    </row>
    <row r="104" spans="1:11" ht="31.5">
      <c r="A104" s="77" t="s">
        <v>280</v>
      </c>
      <c r="B104" s="83" t="s">
        <v>147</v>
      </c>
      <c r="C104" s="64">
        <f>C55-C102</f>
        <v>21698</v>
      </c>
      <c r="D104" s="64">
        <v>230315</v>
      </c>
      <c r="E104" s="64">
        <v>-22020</v>
      </c>
      <c r="F104" s="64">
        <v>-125276</v>
      </c>
      <c r="K104" s="28"/>
    </row>
    <row r="105" spans="1:6" ht="15.75">
      <c r="A105" s="77" t="s">
        <v>73</v>
      </c>
      <c r="B105" s="83" t="s">
        <v>73</v>
      </c>
      <c r="C105" s="59"/>
      <c r="D105" s="59">
        <v>0</v>
      </c>
      <c r="E105" s="59"/>
      <c r="F105" s="68">
        <v>0</v>
      </c>
    </row>
    <row r="106" spans="1:6" ht="15.75">
      <c r="A106" s="77" t="s">
        <v>40</v>
      </c>
      <c r="B106" s="83" t="s">
        <v>160</v>
      </c>
      <c r="C106" s="59"/>
      <c r="D106" s="85">
        <v>3636</v>
      </c>
      <c r="E106" s="59"/>
      <c r="F106" s="68">
        <v>0</v>
      </c>
    </row>
    <row r="107" spans="1:6" ht="15.75">
      <c r="A107" s="77" t="s">
        <v>73</v>
      </c>
      <c r="B107" s="83" t="s">
        <v>73</v>
      </c>
      <c r="C107" s="59"/>
      <c r="D107" s="59">
        <v>0</v>
      </c>
      <c r="E107" s="59">
        <v>1</v>
      </c>
      <c r="F107" s="68">
        <v>3</v>
      </c>
    </row>
    <row r="108" spans="1:6" ht="31.5">
      <c r="A108" s="77" t="s">
        <v>281</v>
      </c>
      <c r="B108" s="83" t="s">
        <v>165</v>
      </c>
      <c r="C108" s="64">
        <f>C104-C106</f>
        <v>21698</v>
      </c>
      <c r="D108" s="64">
        <v>226679</v>
      </c>
      <c r="E108" s="64">
        <v>-22021</v>
      </c>
      <c r="F108" s="64">
        <v>-125278</v>
      </c>
    </row>
    <row r="109" spans="1:6" ht="15.75">
      <c r="A109" s="77" t="s">
        <v>15</v>
      </c>
      <c r="B109" s="83" t="s">
        <v>166</v>
      </c>
      <c r="C109" s="59"/>
      <c r="D109" s="59">
        <v>0</v>
      </c>
      <c r="E109" s="59"/>
      <c r="F109" s="68">
        <v>0</v>
      </c>
    </row>
    <row r="110" spans="1:6" ht="15.75">
      <c r="A110" s="77" t="s">
        <v>73</v>
      </c>
      <c r="B110" s="83" t="s">
        <v>73</v>
      </c>
      <c r="C110" s="59"/>
      <c r="D110" s="59">
        <v>0</v>
      </c>
      <c r="E110" s="59"/>
      <c r="F110" s="68">
        <v>0</v>
      </c>
    </row>
    <row r="111" spans="1:7" ht="15.75">
      <c r="A111" s="77" t="s">
        <v>282</v>
      </c>
      <c r="B111" s="83" t="s">
        <v>167</v>
      </c>
      <c r="C111" s="64">
        <f>C108</f>
        <v>21698</v>
      </c>
      <c r="D111" s="64">
        <v>226679</v>
      </c>
      <c r="E111" s="64">
        <v>-22021</v>
      </c>
      <c r="F111" s="64">
        <v>-125278</v>
      </c>
      <c r="G111" s="30"/>
    </row>
    <row r="112" spans="1:7" ht="12.75">
      <c r="A112" s="72"/>
      <c r="B112" s="70"/>
      <c r="C112" s="71"/>
      <c r="D112" s="71"/>
      <c r="E112" s="71"/>
      <c r="F112" s="71"/>
      <c r="G112" s="30"/>
    </row>
    <row r="113" spans="1:7" ht="15.75">
      <c r="A113" s="35" t="s">
        <v>1</v>
      </c>
      <c r="B113" s="70"/>
      <c r="C113" s="71"/>
      <c r="D113" s="71"/>
      <c r="E113" s="71"/>
      <c r="F113" s="71"/>
      <c r="G113" s="30"/>
    </row>
    <row r="114" spans="1:7" ht="63.75" customHeight="1">
      <c r="A114" s="89" t="s">
        <v>334</v>
      </c>
      <c r="B114" s="90"/>
      <c r="C114" s="90"/>
      <c r="D114" s="90"/>
      <c r="E114" s="90"/>
      <c r="F114" s="91"/>
      <c r="G114" s="30"/>
    </row>
    <row r="115" spans="1:6" ht="15.75">
      <c r="A115" s="4"/>
      <c r="B115" s="70"/>
      <c r="C115" s="71"/>
      <c r="D115" s="71"/>
      <c r="E115" s="71"/>
      <c r="F115" s="71"/>
    </row>
    <row r="116" spans="1:6" ht="12.75">
      <c r="A116" s="72"/>
      <c r="B116" s="70"/>
      <c r="C116" s="71"/>
      <c r="D116" s="71"/>
      <c r="E116" s="71"/>
      <c r="F116" s="71"/>
    </row>
    <row r="117" spans="1:6" ht="15.75">
      <c r="A117" s="4" t="s">
        <v>333</v>
      </c>
      <c r="B117" s="4"/>
      <c r="C117" s="56"/>
      <c r="D117" s="56"/>
      <c r="E117" s="71"/>
      <c r="F117" s="71"/>
    </row>
    <row r="118" spans="1:6" ht="15.75">
      <c r="A118" s="4" t="s">
        <v>326</v>
      </c>
      <c r="B118" s="4"/>
      <c r="C118" s="56"/>
      <c r="D118" s="56"/>
      <c r="E118" s="71"/>
      <c r="F118" s="71"/>
    </row>
    <row r="119" spans="1:7" ht="15.75">
      <c r="A119" s="4" t="s">
        <v>327</v>
      </c>
      <c r="B119" s="4"/>
      <c r="C119" s="56"/>
      <c r="D119" s="56"/>
      <c r="E119" s="71"/>
      <c r="F119" s="71"/>
      <c r="G119" s="28"/>
    </row>
    <row r="120" spans="1:7" ht="15.75">
      <c r="A120" s="4" t="s">
        <v>48</v>
      </c>
      <c r="B120" s="4"/>
      <c r="C120" s="56"/>
      <c r="D120" s="56"/>
      <c r="E120" s="71"/>
      <c r="F120" s="71"/>
      <c r="G120" s="30"/>
    </row>
    <row r="121" spans="1:6" ht="15.75">
      <c r="A121" s="4" t="s">
        <v>0</v>
      </c>
      <c r="B121" s="4"/>
      <c r="C121" s="56"/>
      <c r="D121" s="56"/>
      <c r="E121" s="71"/>
      <c r="F121" s="71"/>
    </row>
  </sheetData>
  <sheetProtection/>
  <mergeCells count="6">
    <mergeCell ref="A114:F114"/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6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2016-10-07T07:42:06Z</cp:lastPrinted>
  <dcterms:created xsi:type="dcterms:W3CDTF">1996-10-08T23:32:33Z</dcterms:created>
  <dcterms:modified xsi:type="dcterms:W3CDTF">2016-10-07T10:02:00Z</dcterms:modified>
  <cp:category/>
  <cp:version/>
  <cp:contentType/>
  <cp:contentStatus/>
</cp:coreProperties>
</file>