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17100" windowHeight="9600" activeTab="1"/>
  </bookViews>
  <sheets>
    <sheet name="Баланс" sheetId="1" r:id="rId1"/>
    <sheet name="ОПиУ" sheetId="2" r:id="rId2"/>
  </sheets>
  <definedNames>
    <definedName name="_xlnm.Print_Area" localSheetId="0">Баланс!$A$1:$D$83</definedName>
  </definedNames>
  <calcPr calcId="144525"/>
</workbook>
</file>

<file path=xl/calcChain.xml><?xml version="1.0" encoding="utf-8"?>
<calcChain xmlns="http://schemas.openxmlformats.org/spreadsheetml/2006/main">
  <c r="C19" i="2"/>
  <c r="D25" i="1" l="1"/>
  <c r="D42"/>
  <c r="D54"/>
  <c r="D64"/>
  <c r="D74"/>
  <c r="D75" l="1"/>
  <c r="D43"/>
  <c r="E28" l="1"/>
  <c r="C25" l="1"/>
  <c r="C17" i="2"/>
  <c r="C22" s="1"/>
  <c r="C74" i="1"/>
  <c r="C64"/>
  <c r="C54"/>
  <c r="C42"/>
  <c r="C28" i="2" l="1"/>
  <c r="C75" i="1"/>
  <c r="C43"/>
  <c r="C30" i="2" l="1"/>
  <c r="C32" s="1"/>
  <c r="C33" s="1"/>
  <c r="C49" s="1"/>
  <c r="C48" l="1"/>
</calcChain>
</file>

<file path=xl/sharedStrings.xml><?xml version="1.0" encoding="utf-8"?>
<sst xmlns="http://schemas.openxmlformats.org/spreadsheetml/2006/main" count="158" uniqueCount="129">
  <si>
    <t>к приказу Министра финансов</t>
  </si>
  <si>
    <t>Республики Казахстан</t>
  </si>
  <si>
    <t>от 20 августа 2010 года № 422</t>
  </si>
  <si>
    <t>тыс. тенге</t>
  </si>
  <si>
    <t>Активы</t>
  </si>
  <si>
    <t>Код строки</t>
  </si>
  <si>
    <t>На конец отчетного периода</t>
  </si>
  <si>
    <t>На начало отчетного периода</t>
  </si>
  <si>
    <t>I. Краткосрочные активы:</t>
  </si>
  <si>
    <t>Денежные средства и их эквиваленты</t>
  </si>
  <si>
    <t>Финансовые активы, имеющиеся в наличии для продажи</t>
  </si>
  <si>
    <t>Производные финансовые инструменты</t>
  </si>
  <si>
    <t>Финансовые активы, учитываемые по справедливой стоимости через прибыли и убытки</t>
  </si>
  <si>
    <t>Финансовые активы, удерживаемые до погашения</t>
  </si>
  <si>
    <t>Прочие краткосрочные финансовые активы</t>
  </si>
  <si>
    <t>Краткосрочная торговая и прочая дебиторская задолженность</t>
  </si>
  <si>
    <t>Текущий подоходный налог</t>
  </si>
  <si>
    <t>Запасы</t>
  </si>
  <si>
    <t>Прочие краткосрочные активы</t>
  </si>
  <si>
    <t>Итого краткосрочных активов (сумма строк с 010 по 019)</t>
  </si>
  <si>
    <t>Активы (или выбывающие группы), предназначенные для продажи</t>
  </si>
  <si>
    <t>II. Долгосрочные активы</t>
  </si>
  <si>
    <t>Прочие долгосрочные финансовые активы</t>
  </si>
  <si>
    <t>Долгосрочная торговая и прочая дебиторская задолженность</t>
  </si>
  <si>
    <t>Инвестиции, учитываемые методом долевого участия</t>
  </si>
  <si>
    <t>Инвестиционное имущество</t>
  </si>
  <si>
    <t>Основные средства</t>
  </si>
  <si>
    <t>Биологические активы</t>
  </si>
  <si>
    <t>Разведочные и оценочные активы</t>
  </si>
  <si>
    <t>Нематериальные активы</t>
  </si>
  <si>
    <t>Отложенные налоговые активы</t>
  </si>
  <si>
    <t>Итого долгосрочных активов (сумма строк с 110 по 123)</t>
  </si>
  <si>
    <t>Обязательство и капитал</t>
  </si>
  <si>
    <t>III. Краткосрочные обязательства</t>
  </si>
  <si>
    <t>Займы</t>
  </si>
  <si>
    <t>Прочие краткосрочные финансовые обязательства</t>
  </si>
  <si>
    <t>Краткосрочная торговая и прочая кредиторская задолженность</t>
  </si>
  <si>
    <t>Краткосрочные резервы</t>
  </si>
  <si>
    <t xml:space="preserve">Текущие налоговые обязательства по подоходному налогу </t>
  </si>
  <si>
    <t>Вознаграждения работникам</t>
  </si>
  <si>
    <t>Прочие краткосрочные обязательства</t>
  </si>
  <si>
    <t>Итого краткосрочных обязательств (сумма строк с 210 по 217)</t>
  </si>
  <si>
    <t>Обязательства выбывающих групп, предназначенных для продажи</t>
  </si>
  <si>
    <t>IV. Долгосрочные обязательства</t>
  </si>
  <si>
    <t>Прочие долгосрочные финансовые обязательства</t>
  </si>
  <si>
    <t>Долгосрочная торговая и прочая кредиторская задолженность</t>
  </si>
  <si>
    <t>Долгосрочные резервы</t>
  </si>
  <si>
    <t>Отложенные налоговые обязательства</t>
  </si>
  <si>
    <t>Прочие долгосрочные обязательства</t>
  </si>
  <si>
    <t>Итого долгосрочных обязательств (сумма строк с 310 по 316)</t>
  </si>
  <si>
    <t>V. Капитал</t>
  </si>
  <si>
    <t>Уставный (акционерный) капитал</t>
  </si>
  <si>
    <t>Эмиссионный доход</t>
  </si>
  <si>
    <t>Выкупленные собственные долевые инструменты</t>
  </si>
  <si>
    <t>Резервы</t>
  </si>
  <si>
    <t>Нераспределенная прибыль (непокрытый убыток)</t>
  </si>
  <si>
    <t>Итого капитал, относимый на собственников материнской организации (сумма строк с 410 по 414)</t>
  </si>
  <si>
    <t>Доля неконтролирующих собственников</t>
  </si>
  <si>
    <t>Всего капитал (строка 420 +/- строка 421)</t>
  </si>
  <si>
    <t>Баланс (строка 300+строка 301+строка 400 + строка 500)</t>
  </si>
  <si>
    <t>Место печати</t>
  </si>
  <si>
    <t>БУХГАЛТЕРСКИЙ БАЛАНС</t>
  </si>
  <si>
    <t xml:space="preserve">Наименование организации </t>
  </si>
  <si>
    <t>АО "Досжан темир жолы (ДТЖ)"</t>
  </si>
  <si>
    <t>Вид деятельности организации</t>
  </si>
  <si>
    <t>Организационно-правовая форма</t>
  </si>
  <si>
    <t>Акционерное общество</t>
  </si>
  <si>
    <t>Юридический адрес организации</t>
  </si>
  <si>
    <t>Приложение 1</t>
  </si>
  <si>
    <t>                                               (фамилия, имя, отчество)          (подпись)</t>
  </si>
  <si>
    <t>Наименование показателей</t>
  </si>
  <si>
    <t>За отчетный период</t>
  </si>
  <si>
    <t>За предыдущий период</t>
  </si>
  <si>
    <t>Выручка</t>
  </si>
  <si>
    <t>Себестоимость реализованных товаров и услуг</t>
  </si>
  <si>
    <t>Валовая прибыль (строка 010 – строка 011)</t>
  </si>
  <si>
    <t>Расходы по реализации</t>
  </si>
  <si>
    <t>Административные расходы</t>
  </si>
  <si>
    <t>Прочие расходы</t>
  </si>
  <si>
    <t>Прочие доходы</t>
  </si>
  <si>
    <t>Итого операционная прибыль (убыток) (+/- строки с 012 по 016)</t>
  </si>
  <si>
    <t>Доходы по финансированию</t>
  </si>
  <si>
    <t>Расходы по финансированию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</si>
  <si>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</si>
  <si>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Прочие неоперационные доходы</t>
  </si>
  <si>
    <t>Прочие неоперационные расходы</t>
  </si>
  <si>
    <t>Прибыль (убыток) до налогообложения (+/- строки с 020 по 025)</t>
  </si>
  <si>
    <t>Расходы по подоходному налогу</t>
  </si>
  <si>
    <t>Прибыль (убыток) после налогообложения от продолжающейся деятельности (строка 100 – строка 101)</t>
  </si>
  <si>
    <t>Прибыль (убыток) после налогообложения от прекращенной деятельности</t>
  </si>
  <si>
    <t>Прибыль за год (строка 200 + строка 201) относимая на:</t>
  </si>
  <si>
    <t>собственников материнской организации</t>
  </si>
  <si>
    <t>долю неконтролирующих собственников</t>
  </si>
  <si>
    <t>Прочая совокупная прибыль, всего (сумма строк с 410 по 420):</t>
  </si>
  <si>
    <t>в том числе:</t>
  </si>
  <si>
    <t>Переоценка основных средств</t>
  </si>
  <si>
    <t>Переоценка финансовых активов, имеющихся в наличии для продажи</t>
  </si>
  <si>
    <t>Доля в прочей совокупной прибыли 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</si>
  <si>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</si>
  <si>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</si>
  <si>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Хеджирование денежных потоков</t>
  </si>
  <si>
    <t>Курсовая разница по инвестициям в зарубежные организации</t>
  </si>
  <si>
    <t>Хеджирование чистых инвестиций в зарубежные операции</t>
  </si>
  <si>
    <t>Прочие компоненты прочей совокупной прибыли</t>
  </si>
  <si>
    <t>Корректировка при реклассификации в составе прибыли (убытка)</t>
  </si>
  <si>
    <t>Налоговый эффект компонентов прочей совокупной прибыли</t>
  </si>
  <si>
    <t>Общая совокупная прибыль (строка 300 + строка 400)</t>
  </si>
  <si>
    <t>Общая совокупная прибыль относимая на:</t>
  </si>
  <si>
    <t>доля неконтролирующих собственников</t>
  </si>
  <si>
    <t>Прибыль на акцию:</t>
  </si>
  <si>
    <t>Базовая прибыль на акцию:</t>
  </si>
  <si>
    <t>от продолжающейся деятельности</t>
  </si>
  <si>
    <t>от прекращенной деятельности</t>
  </si>
  <si>
    <t>Разводненная прибыль на акцию:</t>
  </si>
  <si>
    <t>ОТЧЕТ О ПРИБЫЛЯХ И УБЫТКАХ</t>
  </si>
  <si>
    <t>Прочие долгосрочные активы (незавершенное стр-во)</t>
  </si>
  <si>
    <t>,</t>
  </si>
  <si>
    <t xml:space="preserve">г.Алматы ул.Желтоксан 118                                                                                                                                                                  </t>
  </si>
  <si>
    <t xml:space="preserve">г.Алматы ул.Желтоксан, 118                                                                                                                                                   </t>
  </si>
  <si>
    <r>
      <t>Руководитель</t>
    </r>
    <r>
      <rPr>
        <sz val="10"/>
        <color rgb="FF000000"/>
        <rFont val="Times New Roman"/>
        <family val="1"/>
        <charset val="204"/>
      </rPr>
      <t xml:space="preserve">                    </t>
    </r>
    <r>
      <rPr>
        <u/>
        <sz val="10"/>
        <color rgb="FF000000"/>
        <rFont val="Times New Roman"/>
        <family val="1"/>
        <charset val="204"/>
      </rPr>
      <t xml:space="preserve">Боканов К.И.                   </t>
    </r>
    <r>
      <rPr>
        <sz val="10"/>
        <color rgb="FF000000"/>
        <rFont val="Times New Roman"/>
        <family val="1"/>
        <charset val="204"/>
      </rPr>
      <t xml:space="preserve">         ________________</t>
    </r>
  </si>
  <si>
    <t>Прочие поступления</t>
  </si>
  <si>
    <r>
      <t>Руководитель</t>
    </r>
    <r>
      <rPr>
        <sz val="10"/>
        <color rgb="FF000000"/>
        <rFont val="Times New Roman"/>
        <family val="1"/>
        <charset val="204"/>
      </rPr>
      <t xml:space="preserve">      </t>
    </r>
    <r>
      <rPr>
        <u/>
        <sz val="10"/>
        <color rgb="FF000000"/>
        <rFont val="Times New Roman"/>
        <family val="1"/>
        <charset val="204"/>
      </rPr>
      <t xml:space="preserve">Боканов К.И.                  </t>
    </r>
    <r>
      <rPr>
        <sz val="10"/>
        <color rgb="FF000000"/>
        <rFont val="Times New Roman"/>
        <family val="1"/>
        <charset val="204"/>
      </rPr>
      <t xml:space="preserve">         ________________</t>
    </r>
  </si>
  <si>
    <t>                                      (фамилия, имя, отчество)          (подпись)</t>
  </si>
  <si>
    <r>
      <t>гл. бухгалтер</t>
    </r>
    <r>
      <rPr>
        <sz val="10"/>
        <color rgb="FF000000"/>
        <rFont val="Times New Roman"/>
        <family val="1"/>
        <charset val="204"/>
      </rPr>
      <t xml:space="preserve">       Махмутова Р.Х.</t>
    </r>
    <r>
      <rPr>
        <u/>
        <sz val="10"/>
        <color rgb="FF000000"/>
        <rFont val="Times New Roman"/>
        <family val="1"/>
        <charset val="204"/>
      </rPr>
      <t xml:space="preserve">                  </t>
    </r>
    <r>
      <rPr>
        <sz val="10"/>
        <color rgb="FF000000"/>
        <rFont val="Times New Roman"/>
        <family val="1"/>
        <charset val="204"/>
      </rPr>
      <t>_______________</t>
    </r>
  </si>
  <si>
    <t>Строительство и эксплуатация железной дороги Шар-НУК</t>
  </si>
  <si>
    <t>Строительство и эксплуатация железной дороги Шар- НУК</t>
  </si>
  <si>
    <r>
      <t xml:space="preserve">Главный бухгалтер      </t>
    </r>
    <r>
      <rPr>
        <sz val="10"/>
        <color rgb="FF000000"/>
        <rFont val="Times New Roman"/>
        <family val="1"/>
        <charset val="204"/>
      </rPr>
      <t xml:space="preserve">      Махмутова Р.Х.</t>
    </r>
    <r>
      <rPr>
        <u/>
        <sz val="10"/>
        <color rgb="FF000000"/>
        <rFont val="Times New Roman"/>
        <family val="1"/>
        <charset val="204"/>
      </rPr>
      <t xml:space="preserve">.                        </t>
    </r>
    <r>
      <rPr>
        <sz val="10"/>
        <color rgb="FF000000"/>
        <rFont val="Times New Roman"/>
        <family val="1"/>
        <charset val="204"/>
      </rPr>
      <t xml:space="preserve"> ________________</t>
    </r>
  </si>
  <si>
    <t xml:space="preserve">                                                                по состоянию на 30  сентября 2013 года</t>
  </si>
  <si>
    <t xml:space="preserve">       за период, заканчивающийся  30  сентября 2013 года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</si>
</sst>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8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u/>
      <sz val="8"/>
      <color theme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u/>
      <sz val="10"/>
      <color rgb="FF000000"/>
      <name val="Times New Roman"/>
      <family val="1"/>
      <charset val="204"/>
    </font>
    <font>
      <i/>
      <sz val="10"/>
      <name val="Times New Roman"/>
      <family val="1"/>
      <charset val="204"/>
    </font>
    <font>
      <u/>
      <sz val="10"/>
      <color theme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sz val="10"/>
      <color theme="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4" fillId="0" borderId="0">
      <alignment horizontal="left"/>
    </xf>
  </cellStyleXfs>
  <cellXfs count="93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horizontal="center" vertical="top" wrapText="1"/>
    </xf>
    <xf numFmtId="0" fontId="2" fillId="0" borderId="0" xfId="0" applyFont="1"/>
    <xf numFmtId="0" fontId="5" fillId="0" borderId="0" xfId="0" applyFont="1"/>
    <xf numFmtId="0" fontId="6" fillId="0" borderId="0" xfId="2" applyFont="1" applyBorder="1" applyAlignment="1">
      <alignment horizontal="left" vertical="center" wrapText="1"/>
    </xf>
    <xf numFmtId="0" fontId="7" fillId="0" borderId="0" xfId="2" applyFont="1" applyBorder="1" applyAlignment="1">
      <alignment wrapText="1"/>
    </xf>
    <xf numFmtId="0" fontId="5" fillId="0" borderId="0" xfId="0" applyFont="1" applyBorder="1"/>
    <xf numFmtId="0" fontId="7" fillId="0" borderId="0" xfId="2" applyFont="1" applyBorder="1" applyAlignment="1"/>
    <xf numFmtId="0" fontId="8" fillId="0" borderId="0" xfId="0" applyFont="1"/>
    <xf numFmtId="0" fontId="9" fillId="0" borderId="0" xfId="0" applyFont="1" applyAlignment="1">
      <alignment horizontal="right"/>
    </xf>
    <xf numFmtId="0" fontId="10" fillId="0" borderId="0" xfId="1" applyFont="1" applyAlignment="1" applyProtection="1">
      <alignment horizontal="right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0" fontId="7" fillId="0" borderId="5" xfId="2" applyFont="1" applyBorder="1" applyAlignment="1">
      <alignment wrapText="1"/>
    </xf>
    <xf numFmtId="0" fontId="7" fillId="0" borderId="6" xfId="2" applyFont="1" applyBorder="1" applyAlignment="1"/>
    <xf numFmtId="0" fontId="1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0" xfId="2" applyFont="1" applyBorder="1" applyAlignment="1">
      <alignment horizontal="left" vertical="center"/>
    </xf>
    <xf numFmtId="0" fontId="13" fillId="0" borderId="0" xfId="2" applyFont="1" applyBorder="1" applyAlignment="1"/>
    <xf numFmtId="0" fontId="6" fillId="0" borderId="0" xfId="2" applyFont="1" applyBorder="1" applyAlignment="1">
      <alignment horizontal="left" vertical="center"/>
    </xf>
    <xf numFmtId="0" fontId="1" fillId="0" borderId="2" xfId="0" applyFont="1" applyBorder="1" applyAlignment="1">
      <alignment horizontal="center" vertical="top" wrapText="1"/>
    </xf>
    <xf numFmtId="3" fontId="1" fillId="0" borderId="4" xfId="0" applyNumberFormat="1" applyFont="1" applyBorder="1" applyAlignment="1">
      <alignment horizontal="center" vertical="top" wrapText="1"/>
    </xf>
    <xf numFmtId="0" fontId="2" fillId="0" borderId="3" xfId="0" applyFont="1" applyBorder="1" applyAlignment="1">
      <alignment vertical="top" wrapText="1"/>
    </xf>
    <xf numFmtId="3" fontId="1" fillId="0" borderId="0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14" fillId="0" borderId="0" xfId="1" applyFont="1" applyAlignment="1" applyProtection="1">
      <alignment horizontal="right"/>
    </xf>
    <xf numFmtId="0" fontId="15" fillId="0" borderId="0" xfId="0" applyFont="1" applyAlignment="1">
      <alignment horizontal="center" vertical="center" wrapText="1"/>
    </xf>
    <xf numFmtId="3" fontId="5" fillId="0" borderId="0" xfId="0" applyNumberFormat="1" applyFont="1"/>
    <xf numFmtId="0" fontId="7" fillId="2" borderId="4" xfId="0" applyFont="1" applyFill="1" applyBorder="1" applyAlignment="1">
      <alignment horizontal="center" vertical="top" wrapText="1"/>
    </xf>
    <xf numFmtId="3" fontId="7" fillId="2" borderId="4" xfId="0" applyNumberFormat="1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 vertical="top" wrapText="1"/>
    </xf>
    <xf numFmtId="3" fontId="6" fillId="2" borderId="4" xfId="0" applyNumberFormat="1" applyFont="1" applyFill="1" applyBorder="1" applyAlignment="1">
      <alignment horizontal="center" vertical="top" wrapText="1"/>
    </xf>
    <xf numFmtId="0" fontId="1" fillId="0" borderId="12" xfId="0" applyFont="1" applyBorder="1" applyAlignment="1">
      <alignment vertical="top" wrapText="1"/>
    </xf>
    <xf numFmtId="0" fontId="7" fillId="2" borderId="11" xfId="0" applyFont="1" applyFill="1" applyBorder="1" applyAlignment="1">
      <alignment horizontal="center" vertical="top" wrapText="1"/>
    </xf>
    <xf numFmtId="3" fontId="7" fillId="2" borderId="11" xfId="0" applyNumberFormat="1" applyFont="1" applyFill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7" fillId="2" borderId="13" xfId="0" applyFont="1" applyFill="1" applyBorder="1" applyAlignment="1">
      <alignment horizontal="center" vertical="top" wrapText="1"/>
    </xf>
    <xf numFmtId="3" fontId="7" fillId="2" borderId="13" xfId="0" applyNumberFormat="1" applyFont="1" applyFill="1" applyBorder="1" applyAlignment="1">
      <alignment horizontal="center" vertical="top" wrapText="1"/>
    </xf>
    <xf numFmtId="3" fontId="7" fillId="2" borderId="1" xfId="0" applyNumberFormat="1" applyFont="1" applyFill="1" applyBorder="1" applyAlignment="1">
      <alignment horizontal="center" vertical="top" wrapText="1"/>
    </xf>
    <xf numFmtId="0" fontId="5" fillId="0" borderId="1" xfId="0" applyFont="1" applyBorder="1"/>
    <xf numFmtId="0" fontId="7" fillId="2" borderId="1" xfId="0" applyFont="1" applyFill="1" applyBorder="1" applyAlignment="1">
      <alignment horizontal="center" vertical="top" wrapText="1"/>
    </xf>
    <xf numFmtId="3" fontId="16" fillId="0" borderId="1" xfId="0" applyNumberFormat="1" applyFont="1" applyBorder="1" applyAlignment="1">
      <alignment horizontal="center" vertical="top"/>
    </xf>
    <xf numFmtId="0" fontId="5" fillId="0" borderId="3" xfId="0" applyFont="1" applyBorder="1"/>
    <xf numFmtId="3" fontId="17" fillId="2" borderId="0" xfId="0" applyNumberFormat="1" applyFont="1" applyFill="1" applyBorder="1" applyAlignment="1">
      <alignment horizontal="center" vertical="top" wrapText="1"/>
    </xf>
    <xf numFmtId="3" fontId="6" fillId="2" borderId="1" xfId="0" applyNumberFormat="1" applyFont="1" applyFill="1" applyBorder="1" applyAlignment="1">
      <alignment horizontal="center" vertical="top" wrapText="1"/>
    </xf>
    <xf numFmtId="0" fontId="11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vertical="top" wrapText="1"/>
    </xf>
    <xf numFmtId="0" fontId="6" fillId="2" borderId="0" xfId="0" applyFont="1" applyFill="1" applyBorder="1" applyAlignment="1">
      <alignment horizontal="center" vertical="top" wrapText="1"/>
    </xf>
    <xf numFmtId="3" fontId="6" fillId="2" borderId="0" xfId="0" applyNumberFormat="1" applyFont="1" applyFill="1" applyBorder="1" applyAlignment="1">
      <alignment horizontal="center" vertical="top" wrapText="1"/>
    </xf>
    <xf numFmtId="3" fontId="1" fillId="0" borderId="1" xfId="0" applyNumberFormat="1" applyFont="1" applyBorder="1" applyAlignment="1">
      <alignment horizontal="center" vertical="top" wrapText="1"/>
    </xf>
    <xf numFmtId="0" fontId="5" fillId="2" borderId="1" xfId="0" applyFont="1" applyFill="1" applyBorder="1"/>
    <xf numFmtId="3" fontId="1" fillId="0" borderId="10" xfId="0" applyNumberFormat="1" applyFont="1" applyBorder="1" applyAlignment="1">
      <alignment horizontal="center" vertical="top" wrapText="1"/>
    </xf>
    <xf numFmtId="3" fontId="1" fillId="0" borderId="9" xfId="0" applyNumberFormat="1" applyFont="1" applyBorder="1" applyAlignment="1">
      <alignment horizontal="center" vertical="top" wrapText="1"/>
    </xf>
    <xf numFmtId="3" fontId="1" fillId="0" borderId="11" xfId="0" applyNumberFormat="1" applyFont="1" applyBorder="1" applyAlignment="1">
      <alignment horizontal="center" vertical="top" wrapText="1"/>
    </xf>
    <xf numFmtId="3" fontId="1" fillId="0" borderId="13" xfId="0" applyNumberFormat="1" applyFont="1" applyBorder="1" applyAlignment="1">
      <alignment horizontal="center" vertical="top" wrapText="1"/>
    </xf>
    <xf numFmtId="3" fontId="1" fillId="0" borderId="3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3" fontId="1" fillId="0" borderId="14" xfId="0" applyNumberFormat="1" applyFont="1" applyBorder="1" applyAlignment="1">
      <alignment horizontal="center" vertical="top" wrapText="1"/>
    </xf>
    <xf numFmtId="3" fontId="1" fillId="0" borderId="15" xfId="0" applyNumberFormat="1" applyFont="1" applyBorder="1" applyAlignment="1">
      <alignment horizontal="center" vertical="top" wrapText="1"/>
    </xf>
    <xf numFmtId="0" fontId="1" fillId="0" borderId="16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8" xfId="0" applyFont="1" applyBorder="1" applyAlignment="1">
      <alignment horizontal="center" vertical="top" wrapText="1"/>
    </xf>
    <xf numFmtId="3" fontId="2" fillId="0" borderId="18" xfId="0" applyNumberFormat="1" applyFont="1" applyBorder="1" applyAlignment="1">
      <alignment horizontal="center" vertical="top" wrapText="1"/>
    </xf>
    <xf numFmtId="3" fontId="1" fillId="0" borderId="17" xfId="0" applyNumberFormat="1" applyFont="1" applyBorder="1" applyAlignment="1">
      <alignment horizontal="center" vertical="top" wrapText="1"/>
    </xf>
    <xf numFmtId="3" fontId="1" fillId="0" borderId="20" xfId="0" applyNumberFormat="1" applyFont="1" applyBorder="1" applyAlignment="1">
      <alignment horizontal="center" vertical="top" wrapText="1"/>
    </xf>
    <xf numFmtId="3" fontId="0" fillId="0" borderId="20" xfId="0" applyNumberFormat="1" applyBorder="1"/>
    <xf numFmtId="3" fontId="11" fillId="0" borderId="19" xfId="0" applyNumberFormat="1" applyFont="1" applyBorder="1" applyAlignment="1">
      <alignment horizontal="center" vertical="top"/>
    </xf>
    <xf numFmtId="3" fontId="0" fillId="0" borderId="9" xfId="0" applyNumberFormat="1" applyBorder="1"/>
    <xf numFmtId="3" fontId="5" fillId="0" borderId="9" xfId="0" applyNumberFormat="1" applyFont="1" applyBorder="1" applyAlignment="1">
      <alignment horizontal="center" vertical="top"/>
    </xf>
    <xf numFmtId="0" fontId="2" fillId="0" borderId="7" xfId="0" applyFont="1" applyBorder="1" applyAlignment="1">
      <alignment vertical="top" wrapText="1"/>
    </xf>
    <xf numFmtId="0" fontId="2" fillId="0" borderId="21" xfId="0" applyFont="1" applyBorder="1" applyAlignment="1">
      <alignment horizontal="center" vertical="top" wrapText="1"/>
    </xf>
    <xf numFmtId="3" fontId="2" fillId="0" borderId="22" xfId="0" applyNumberFormat="1" applyFont="1" applyBorder="1" applyAlignment="1">
      <alignment horizontal="center" vertical="top" wrapText="1"/>
    </xf>
    <xf numFmtId="3" fontId="2" fillId="0" borderId="23" xfId="0" applyNumberFormat="1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3" fontId="2" fillId="0" borderId="9" xfId="0" applyNumberFormat="1" applyFont="1" applyBorder="1" applyAlignment="1">
      <alignment horizontal="center" vertical="top" wrapText="1"/>
    </xf>
    <xf numFmtId="0" fontId="6" fillId="0" borderId="6" xfId="2" applyFont="1" applyBorder="1" applyAlignment="1">
      <alignment horizontal="left" vertical="center"/>
    </xf>
    <xf numFmtId="0" fontId="6" fillId="0" borderId="0" xfId="2" applyFont="1" applyBorder="1" applyAlignment="1">
      <alignment horizontal="left" vertical="center"/>
    </xf>
    <xf numFmtId="0" fontId="6" fillId="0" borderId="6" xfId="2" applyFont="1" applyBorder="1" applyAlignment="1">
      <alignment horizontal="left" vertical="center" wrapText="1"/>
    </xf>
    <xf numFmtId="0" fontId="15" fillId="0" borderId="6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6" fillId="0" borderId="5" xfId="2" applyFont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jl:30820085.0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jl:30820085.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3"/>
  <sheetViews>
    <sheetView topLeftCell="A57" workbookViewId="0">
      <selection activeCell="C49" sqref="C49"/>
    </sheetView>
  </sheetViews>
  <sheetFormatPr defaultColWidth="21" defaultRowHeight="24.95" customHeight="1"/>
  <cols>
    <col min="1" max="1" width="51" style="7" customWidth="1"/>
    <col min="2" max="2" width="12.5703125" style="7" customWidth="1"/>
    <col min="3" max="3" width="18.5703125" style="7" customWidth="1"/>
    <col min="4" max="4" width="19.28515625" style="7" customWidth="1"/>
    <col min="5" max="16384" width="21" style="7"/>
  </cols>
  <sheetData>
    <row r="1" spans="1:7" ht="13.5" customHeight="1">
      <c r="D1" s="30" t="s">
        <v>68</v>
      </c>
    </row>
    <row r="2" spans="1:7" ht="10.5" customHeight="1">
      <c r="D2" s="31" t="s">
        <v>0</v>
      </c>
    </row>
    <row r="3" spans="1:7" ht="9.75" customHeight="1">
      <c r="D3" s="30" t="s">
        <v>1</v>
      </c>
    </row>
    <row r="4" spans="1:7" ht="12" customHeight="1">
      <c r="D4" s="30" t="s">
        <v>2</v>
      </c>
    </row>
    <row r="5" spans="1:7" ht="21" customHeight="1">
      <c r="A5" s="19"/>
      <c r="B5" s="19" t="s">
        <v>61</v>
      </c>
      <c r="C5" s="19"/>
      <c r="D5" s="20"/>
    </row>
    <row r="6" spans="1:7" ht="21" customHeight="1">
      <c r="A6" s="88" t="s">
        <v>127</v>
      </c>
      <c r="B6" s="89"/>
      <c r="C6" s="89"/>
      <c r="D6" s="32"/>
    </row>
    <row r="7" spans="1:7" ht="21" customHeight="1">
      <c r="A7" s="51"/>
      <c r="B7" s="52"/>
      <c r="C7" s="52"/>
      <c r="D7" s="52"/>
    </row>
    <row r="8" spans="1:7" ht="16.5" customHeight="1">
      <c r="A8" s="8" t="s">
        <v>62</v>
      </c>
      <c r="B8" s="90" t="s">
        <v>63</v>
      </c>
      <c r="C8" s="90"/>
      <c r="D8" s="17"/>
      <c r="E8" s="9"/>
      <c r="F8" s="9"/>
      <c r="G8" s="10"/>
    </row>
    <row r="9" spans="1:7" ht="17.25" customHeight="1">
      <c r="A9" s="8" t="s">
        <v>64</v>
      </c>
      <c r="B9" s="86" t="s">
        <v>124</v>
      </c>
      <c r="C9" s="86"/>
      <c r="D9" s="87"/>
      <c r="E9" s="9"/>
      <c r="F9" s="9"/>
      <c r="G9" s="10"/>
    </row>
    <row r="10" spans="1:7" ht="15.75" customHeight="1">
      <c r="A10" s="8" t="s">
        <v>65</v>
      </c>
      <c r="B10" s="84" t="s">
        <v>66</v>
      </c>
      <c r="C10" s="84"/>
      <c r="D10" s="18"/>
      <c r="E10" s="11"/>
      <c r="F10" s="11"/>
      <c r="G10" s="10"/>
    </row>
    <row r="11" spans="1:7" ht="16.5" customHeight="1">
      <c r="A11" s="8" t="s">
        <v>67</v>
      </c>
      <c r="B11" s="85" t="s">
        <v>117</v>
      </c>
      <c r="C11" s="85"/>
      <c r="D11" s="11"/>
      <c r="E11" s="11"/>
      <c r="F11" s="11"/>
      <c r="G11" s="10"/>
    </row>
    <row r="12" spans="1:7" ht="16.5" customHeight="1" thickBot="1">
      <c r="A12" s="8"/>
      <c r="B12" s="25"/>
      <c r="C12" s="25"/>
      <c r="D12" s="24" t="s">
        <v>3</v>
      </c>
      <c r="E12" s="11"/>
      <c r="F12" s="11"/>
      <c r="G12" s="10"/>
    </row>
    <row r="13" spans="1:7" ht="26.25" customHeight="1" thickBot="1">
      <c r="A13" s="2" t="s">
        <v>4</v>
      </c>
      <c r="B13" s="26" t="s">
        <v>5</v>
      </c>
      <c r="C13" s="26" t="s">
        <v>6</v>
      </c>
      <c r="D13" s="26" t="s">
        <v>7</v>
      </c>
    </row>
    <row r="14" spans="1:7" ht="23.1" customHeight="1" thickBot="1">
      <c r="A14" s="4" t="s">
        <v>8</v>
      </c>
      <c r="B14" s="39"/>
      <c r="C14" s="40"/>
      <c r="D14" s="40"/>
    </row>
    <row r="15" spans="1:7" ht="23.1" customHeight="1" thickBot="1">
      <c r="A15" s="38" t="s">
        <v>9</v>
      </c>
      <c r="B15" s="46">
        <v>10</v>
      </c>
      <c r="C15" s="47">
        <v>4617257</v>
      </c>
      <c r="D15" s="44">
        <v>6275647</v>
      </c>
    </row>
    <row r="16" spans="1:7" ht="23.1" customHeight="1" thickBot="1">
      <c r="A16" s="38" t="s">
        <v>10</v>
      </c>
      <c r="B16" s="46">
        <v>11</v>
      </c>
      <c r="C16" s="45"/>
      <c r="D16" s="44"/>
    </row>
    <row r="17" spans="1:6" ht="23.1" customHeight="1" thickBot="1">
      <c r="A17" s="38" t="s">
        <v>11</v>
      </c>
      <c r="B17" s="46">
        <v>12</v>
      </c>
      <c r="C17" s="44"/>
      <c r="D17" s="44"/>
    </row>
    <row r="18" spans="1:6" ht="26.25" customHeight="1" thickBot="1">
      <c r="A18" s="4" t="s">
        <v>12</v>
      </c>
      <c r="B18" s="46">
        <v>13</v>
      </c>
      <c r="C18" s="35"/>
      <c r="D18" s="35"/>
    </row>
    <row r="19" spans="1:6" ht="23.1" customHeight="1" thickBot="1">
      <c r="A19" s="4" t="s">
        <v>13</v>
      </c>
      <c r="B19" s="34">
        <v>14</v>
      </c>
      <c r="C19" s="35"/>
      <c r="D19" s="35"/>
    </row>
    <row r="20" spans="1:6" ht="23.1" customHeight="1" thickBot="1">
      <c r="A20" s="4" t="s">
        <v>14</v>
      </c>
      <c r="B20" s="34">
        <v>15</v>
      </c>
      <c r="C20" s="35"/>
      <c r="D20" s="35"/>
    </row>
    <row r="21" spans="1:6" ht="23.1" customHeight="1" thickBot="1">
      <c r="A21" s="4" t="s">
        <v>15</v>
      </c>
      <c r="B21" s="34">
        <v>16</v>
      </c>
      <c r="C21" s="35">
        <v>225671</v>
      </c>
      <c r="D21" s="35">
        <v>180195</v>
      </c>
    </row>
    <row r="22" spans="1:6" ht="23.1" customHeight="1" thickBot="1">
      <c r="A22" s="4" t="s">
        <v>16</v>
      </c>
      <c r="B22" s="34">
        <v>17</v>
      </c>
      <c r="C22" s="35">
        <v>11</v>
      </c>
      <c r="D22" s="35">
        <v>11</v>
      </c>
    </row>
    <row r="23" spans="1:6" ht="23.1" customHeight="1" thickBot="1">
      <c r="A23" s="4" t="s">
        <v>17</v>
      </c>
      <c r="B23" s="34">
        <v>18</v>
      </c>
      <c r="C23" s="35">
        <v>181270</v>
      </c>
      <c r="D23" s="35">
        <v>162405</v>
      </c>
    </row>
    <row r="24" spans="1:6" ht="23.1" customHeight="1" thickBot="1">
      <c r="A24" s="4" t="s">
        <v>18</v>
      </c>
      <c r="B24" s="34">
        <v>19</v>
      </c>
      <c r="C24" s="35">
        <v>317752</v>
      </c>
      <c r="D24" s="35">
        <v>268491</v>
      </c>
    </row>
    <row r="25" spans="1:6" ht="23.1" customHeight="1" thickBot="1">
      <c r="A25" s="28" t="s">
        <v>19</v>
      </c>
      <c r="B25" s="36">
        <v>100</v>
      </c>
      <c r="C25" s="37">
        <f>SUM(C15:C24)</f>
        <v>5341961</v>
      </c>
      <c r="D25" s="37">
        <f>SUM(D15:D24)</f>
        <v>6886749</v>
      </c>
      <c r="F25" s="33"/>
    </row>
    <row r="26" spans="1:6" ht="26.25" customHeight="1" thickBot="1">
      <c r="A26" s="4" t="s">
        <v>20</v>
      </c>
      <c r="B26" s="34">
        <v>101</v>
      </c>
      <c r="C26" s="35"/>
      <c r="D26" s="35"/>
    </row>
    <row r="27" spans="1:6" ht="23.1" customHeight="1" thickBot="1">
      <c r="A27" s="4" t="s">
        <v>21</v>
      </c>
      <c r="B27" s="34"/>
      <c r="C27" s="44"/>
      <c r="D27" s="50"/>
      <c r="E27" s="10"/>
      <c r="F27" s="10"/>
    </row>
    <row r="28" spans="1:6" ht="23.1" customHeight="1" thickBot="1">
      <c r="A28" s="4" t="s">
        <v>10</v>
      </c>
      <c r="B28" s="34">
        <v>110</v>
      </c>
      <c r="C28" s="48"/>
      <c r="D28" s="50"/>
      <c r="E28" s="49">
        <f>5613820+457810</f>
        <v>6071630</v>
      </c>
      <c r="F28" s="10"/>
    </row>
    <row r="29" spans="1:6" ht="23.1" customHeight="1" thickBot="1">
      <c r="A29" s="4" t="s">
        <v>11</v>
      </c>
      <c r="B29" s="34">
        <v>111</v>
      </c>
      <c r="C29" s="35"/>
      <c r="D29" s="50"/>
      <c r="E29" s="10"/>
      <c r="F29" s="10"/>
    </row>
    <row r="30" spans="1:6" ht="29.25" customHeight="1" thickBot="1">
      <c r="A30" s="4" t="s">
        <v>12</v>
      </c>
      <c r="B30" s="34">
        <v>112</v>
      </c>
      <c r="C30" s="35"/>
      <c r="D30" s="35"/>
    </row>
    <row r="31" spans="1:6" ht="23.1" customHeight="1" thickBot="1">
      <c r="A31" s="4" t="s">
        <v>13</v>
      </c>
      <c r="B31" s="34">
        <v>113</v>
      </c>
      <c r="C31" s="35"/>
      <c r="D31" s="35"/>
    </row>
    <row r="32" spans="1:6" ht="23.1" customHeight="1" thickBot="1">
      <c r="A32" s="4" t="s">
        <v>22</v>
      </c>
      <c r="B32" s="34">
        <v>114</v>
      </c>
      <c r="C32" s="35"/>
      <c r="D32" s="35"/>
    </row>
    <row r="33" spans="1:6" ht="23.1" customHeight="1" thickBot="1">
      <c r="A33" s="4" t="s">
        <v>23</v>
      </c>
      <c r="B33" s="34">
        <v>115</v>
      </c>
      <c r="C33" s="35">
        <v>22424</v>
      </c>
      <c r="D33" s="35">
        <v>26669</v>
      </c>
    </row>
    <row r="34" spans="1:6" ht="23.1" customHeight="1" thickBot="1">
      <c r="A34" s="4" t="s">
        <v>24</v>
      </c>
      <c r="B34" s="34">
        <v>116</v>
      </c>
      <c r="C34" s="35"/>
      <c r="D34" s="35"/>
    </row>
    <row r="35" spans="1:6" ht="23.1" customHeight="1" thickBot="1">
      <c r="A35" s="4" t="s">
        <v>25</v>
      </c>
      <c r="B35" s="34">
        <v>117</v>
      </c>
      <c r="C35" s="35"/>
      <c r="D35" s="35"/>
    </row>
    <row r="36" spans="1:6" ht="23.1" customHeight="1" thickBot="1">
      <c r="A36" s="4" t="s">
        <v>26</v>
      </c>
      <c r="B36" s="34">
        <v>118</v>
      </c>
      <c r="C36" s="35">
        <v>458579</v>
      </c>
      <c r="D36" s="35">
        <v>435653</v>
      </c>
    </row>
    <row r="37" spans="1:6" ht="23.1" customHeight="1" thickBot="1">
      <c r="A37" s="4" t="s">
        <v>27</v>
      </c>
      <c r="B37" s="34">
        <v>119</v>
      </c>
      <c r="C37" s="35"/>
      <c r="D37" s="35"/>
    </row>
    <row r="38" spans="1:6" ht="23.1" customHeight="1" thickBot="1">
      <c r="A38" s="4" t="s">
        <v>28</v>
      </c>
      <c r="B38" s="34">
        <v>120</v>
      </c>
      <c r="C38" s="35"/>
      <c r="D38" s="35"/>
    </row>
    <row r="39" spans="1:6" ht="23.1" customHeight="1" thickBot="1">
      <c r="A39" s="4" t="s">
        <v>29</v>
      </c>
      <c r="B39" s="34">
        <v>121</v>
      </c>
      <c r="C39" s="35">
        <v>22760550</v>
      </c>
      <c r="D39" s="35">
        <v>23873948</v>
      </c>
    </row>
    <row r="40" spans="1:6" ht="23.1" customHeight="1" thickBot="1">
      <c r="A40" s="4" t="s">
        <v>30</v>
      </c>
      <c r="B40" s="34">
        <v>122</v>
      </c>
      <c r="C40" s="35"/>
      <c r="D40" s="35"/>
    </row>
    <row r="41" spans="1:6" ht="23.1" customHeight="1" thickBot="1">
      <c r="A41" s="4" t="s">
        <v>115</v>
      </c>
      <c r="B41" s="34">
        <v>123</v>
      </c>
      <c r="C41" s="35">
        <v>3363605</v>
      </c>
      <c r="D41" s="35">
        <v>3162962</v>
      </c>
    </row>
    <row r="42" spans="1:6" ht="23.1" customHeight="1" thickBot="1">
      <c r="A42" s="28" t="s">
        <v>31</v>
      </c>
      <c r="B42" s="36">
        <v>200</v>
      </c>
      <c r="C42" s="37">
        <f>SUM(C28:C41)</f>
        <v>26605158</v>
      </c>
      <c r="D42" s="37">
        <f>SUM(D28:D41)</f>
        <v>27499232</v>
      </c>
      <c r="F42" s="33"/>
    </row>
    <row r="43" spans="1:6" ht="23.1" customHeight="1" thickBot="1">
      <c r="A43" s="28" t="s">
        <v>116</v>
      </c>
      <c r="B43" s="36"/>
      <c r="C43" s="37">
        <f>C25+C42</f>
        <v>31947119</v>
      </c>
      <c r="D43" s="37">
        <f>D25+D42</f>
        <v>34385981</v>
      </c>
      <c r="F43" s="33"/>
    </row>
    <row r="44" spans="1:6" ht="27.75" customHeight="1" thickBot="1">
      <c r="A44" s="4" t="s">
        <v>32</v>
      </c>
      <c r="B44" s="34" t="s">
        <v>5</v>
      </c>
      <c r="C44" s="35" t="s">
        <v>6</v>
      </c>
      <c r="D44" s="35" t="s">
        <v>7</v>
      </c>
    </row>
    <row r="45" spans="1:6" ht="23.1" customHeight="1" thickBot="1">
      <c r="A45" s="4" t="s">
        <v>33</v>
      </c>
      <c r="B45" s="34"/>
      <c r="C45" s="35"/>
      <c r="D45" s="35"/>
    </row>
    <row r="46" spans="1:6" ht="23.1" customHeight="1" thickBot="1">
      <c r="A46" s="4" t="s">
        <v>34</v>
      </c>
      <c r="B46" s="34">
        <v>210</v>
      </c>
      <c r="C46" s="35"/>
      <c r="D46" s="35"/>
    </row>
    <row r="47" spans="1:6" ht="23.1" customHeight="1" thickBot="1">
      <c r="A47" s="4" t="s">
        <v>11</v>
      </c>
      <c r="B47" s="34">
        <v>211</v>
      </c>
      <c r="C47" s="35"/>
      <c r="D47" s="35"/>
    </row>
    <row r="48" spans="1:6" ht="23.1" customHeight="1" thickBot="1">
      <c r="A48" s="4" t="s">
        <v>35</v>
      </c>
      <c r="B48" s="34">
        <v>212</v>
      </c>
      <c r="C48" s="35">
        <v>1337249</v>
      </c>
      <c r="D48" s="35">
        <v>1356552</v>
      </c>
    </row>
    <row r="49" spans="1:6" ht="28.5" customHeight="1" thickBot="1">
      <c r="A49" s="4" t="s">
        <v>36</v>
      </c>
      <c r="B49" s="34">
        <v>213</v>
      </c>
      <c r="C49" s="35">
        <v>65386</v>
      </c>
      <c r="D49" s="35">
        <v>30880</v>
      </c>
    </row>
    <row r="50" spans="1:6" ht="23.1" customHeight="1" thickBot="1">
      <c r="A50" s="4" t="s">
        <v>37</v>
      </c>
      <c r="B50" s="34">
        <v>214</v>
      </c>
      <c r="C50" s="35">
        <v>28456</v>
      </c>
      <c r="D50" s="35">
        <v>28456</v>
      </c>
    </row>
    <row r="51" spans="1:6" ht="23.1" customHeight="1" thickBot="1">
      <c r="A51" s="4" t="s">
        <v>38</v>
      </c>
      <c r="B51" s="34">
        <v>215</v>
      </c>
      <c r="C51" s="35"/>
      <c r="D51" s="35"/>
    </row>
    <row r="52" spans="1:6" ht="23.1" customHeight="1" thickBot="1">
      <c r="A52" s="4" t="s">
        <v>39</v>
      </c>
      <c r="B52" s="34">
        <v>216</v>
      </c>
      <c r="C52" s="35">
        <v>35256</v>
      </c>
      <c r="D52" s="35"/>
    </row>
    <row r="53" spans="1:6" ht="23.1" customHeight="1" thickBot="1">
      <c r="A53" s="4" t="s">
        <v>40</v>
      </c>
      <c r="B53" s="34">
        <v>217</v>
      </c>
      <c r="C53" s="35">
        <v>49865</v>
      </c>
      <c r="D53" s="35">
        <v>122294</v>
      </c>
    </row>
    <row r="54" spans="1:6" ht="26.25" thickBot="1">
      <c r="A54" s="28" t="s">
        <v>41</v>
      </c>
      <c r="B54" s="36">
        <v>300</v>
      </c>
      <c r="C54" s="37">
        <f>SUM(C46:C53)</f>
        <v>1516212</v>
      </c>
      <c r="D54" s="37">
        <f>SUM(D46:D53)</f>
        <v>1538182</v>
      </c>
      <c r="F54" s="33"/>
    </row>
    <row r="55" spans="1:6" ht="27" customHeight="1" thickBot="1">
      <c r="A55" s="4" t="s">
        <v>42</v>
      </c>
      <c r="B55" s="34">
        <v>301</v>
      </c>
      <c r="C55" s="35"/>
      <c r="D55" s="35"/>
    </row>
    <row r="56" spans="1:6" ht="23.1" customHeight="1" thickBot="1">
      <c r="A56" s="4" t="s">
        <v>43</v>
      </c>
      <c r="B56" s="34"/>
      <c r="C56" s="35"/>
      <c r="D56" s="35"/>
    </row>
    <row r="57" spans="1:6" ht="23.1" customHeight="1" thickBot="1">
      <c r="A57" s="4" t="s">
        <v>34</v>
      </c>
      <c r="B57" s="34">
        <v>310</v>
      </c>
      <c r="C57" s="35">
        <v>7136047</v>
      </c>
      <c r="D57" s="35">
        <v>6799262</v>
      </c>
    </row>
    <row r="58" spans="1:6" ht="23.1" customHeight="1" thickBot="1">
      <c r="A58" s="4" t="s">
        <v>11</v>
      </c>
      <c r="B58" s="34">
        <v>311</v>
      </c>
      <c r="C58" s="35"/>
      <c r="D58" s="35"/>
    </row>
    <row r="59" spans="1:6" ht="23.1" customHeight="1" thickBot="1">
      <c r="A59" s="4" t="s">
        <v>44</v>
      </c>
      <c r="B59" s="34">
        <v>312</v>
      </c>
      <c r="C59" s="35">
        <v>20955154</v>
      </c>
      <c r="D59" s="35">
        <v>21957614</v>
      </c>
    </row>
    <row r="60" spans="1:6" ht="23.1" customHeight="1" thickBot="1">
      <c r="A60" s="4" t="s">
        <v>45</v>
      </c>
      <c r="B60" s="34">
        <v>313</v>
      </c>
      <c r="C60" s="35">
        <v>230521</v>
      </c>
      <c r="D60" s="35">
        <v>279752</v>
      </c>
    </row>
    <row r="61" spans="1:6" ht="23.1" customHeight="1" thickBot="1">
      <c r="A61" s="4" t="s">
        <v>46</v>
      </c>
      <c r="B61" s="34">
        <v>314</v>
      </c>
      <c r="C61" s="35"/>
      <c r="D61" s="35"/>
    </row>
    <row r="62" spans="1:6" ht="23.1" customHeight="1" thickBot="1">
      <c r="A62" s="4" t="s">
        <v>47</v>
      </c>
      <c r="B62" s="34">
        <v>315</v>
      </c>
      <c r="C62" s="35">
        <v>19366</v>
      </c>
      <c r="D62" s="35">
        <v>19366</v>
      </c>
    </row>
    <row r="63" spans="1:6" ht="24" customHeight="1" thickBot="1">
      <c r="A63" s="4" t="s">
        <v>48</v>
      </c>
      <c r="B63" s="34">
        <v>316</v>
      </c>
      <c r="C63" s="35"/>
      <c r="D63" s="35"/>
    </row>
    <row r="64" spans="1:6" ht="24" customHeight="1" thickBot="1">
      <c r="A64" s="28" t="s">
        <v>49</v>
      </c>
      <c r="B64" s="36">
        <v>400</v>
      </c>
      <c r="C64" s="37">
        <f>SUM(C57:C63)</f>
        <v>28341088</v>
      </c>
      <c r="D64" s="37">
        <f>SUM(D57:D63)</f>
        <v>29055994</v>
      </c>
      <c r="F64" s="33"/>
    </row>
    <row r="65" spans="1:6" ht="23.1" customHeight="1" thickBot="1">
      <c r="A65" s="41" t="s">
        <v>50</v>
      </c>
      <c r="B65" s="42"/>
      <c r="C65" s="43"/>
      <c r="D65" s="43"/>
    </row>
    <row r="66" spans="1:6" ht="23.1" customHeight="1" thickBot="1">
      <c r="A66" s="38" t="s">
        <v>51</v>
      </c>
      <c r="B66" s="46">
        <v>410</v>
      </c>
      <c r="C66" s="44">
        <v>11861000</v>
      </c>
      <c r="D66" s="44">
        <v>11861000</v>
      </c>
    </row>
    <row r="67" spans="1:6" ht="23.1" customHeight="1" thickBot="1">
      <c r="A67" s="38" t="s">
        <v>120</v>
      </c>
      <c r="B67" s="46"/>
      <c r="C67" s="44">
        <v>7086480</v>
      </c>
      <c r="D67" s="44">
        <v>5969837</v>
      </c>
    </row>
    <row r="68" spans="1:6" ht="23.1" customHeight="1" thickBot="1">
      <c r="A68" s="38" t="s">
        <v>52</v>
      </c>
      <c r="B68" s="46">
        <v>411</v>
      </c>
      <c r="C68" s="57"/>
      <c r="D68" s="45"/>
    </row>
    <row r="69" spans="1:6" ht="23.1" customHeight="1" thickBot="1">
      <c r="A69" s="38" t="s">
        <v>53</v>
      </c>
      <c r="B69" s="46">
        <v>412</v>
      </c>
      <c r="C69" s="44"/>
      <c r="D69" s="44"/>
    </row>
    <row r="70" spans="1:6" ht="23.1" customHeight="1" thickBot="1">
      <c r="A70" s="38" t="s">
        <v>54</v>
      </c>
      <c r="B70" s="46">
        <v>413</v>
      </c>
      <c r="C70" s="57"/>
      <c r="D70" s="44"/>
    </row>
    <row r="71" spans="1:6" ht="23.1" customHeight="1" thickBot="1">
      <c r="A71" s="4" t="s">
        <v>55</v>
      </c>
      <c r="B71" s="34">
        <v>414</v>
      </c>
      <c r="C71" s="35">
        <v>-16857661</v>
      </c>
      <c r="D71" s="35">
        <v>-14039032</v>
      </c>
    </row>
    <row r="72" spans="1:6" ht="28.5" customHeight="1" thickBot="1">
      <c r="A72" s="4" t="s">
        <v>56</v>
      </c>
      <c r="B72" s="34">
        <v>420</v>
      </c>
      <c r="C72" s="35"/>
      <c r="D72" s="35"/>
    </row>
    <row r="73" spans="1:6" ht="23.1" customHeight="1" thickBot="1">
      <c r="A73" s="4" t="s">
        <v>57</v>
      </c>
      <c r="B73" s="34">
        <v>421</v>
      </c>
      <c r="C73" s="35"/>
      <c r="D73" s="35"/>
    </row>
    <row r="74" spans="1:6" ht="23.1" customHeight="1" thickBot="1">
      <c r="A74" s="28" t="s">
        <v>58</v>
      </c>
      <c r="B74" s="36">
        <v>500</v>
      </c>
      <c r="C74" s="37">
        <f>SUM(C66:C73)</f>
        <v>2089819</v>
      </c>
      <c r="D74" s="37">
        <f>SUM(D66:D73)</f>
        <v>3791805</v>
      </c>
      <c r="F74" s="33"/>
    </row>
    <row r="75" spans="1:6" ht="23.1" customHeight="1" thickBot="1">
      <c r="A75" s="28" t="s">
        <v>59</v>
      </c>
      <c r="B75" s="36"/>
      <c r="C75" s="37">
        <f>C54+C64+C74</f>
        <v>31947119</v>
      </c>
      <c r="D75" s="37">
        <f>D54+D64+D74</f>
        <v>34385981</v>
      </c>
    </row>
    <row r="76" spans="1:6" ht="23.1" customHeight="1">
      <c r="A76" s="53"/>
      <c r="B76" s="54"/>
      <c r="C76" s="55"/>
      <c r="D76" s="55"/>
    </row>
    <row r="77" spans="1:6" ht="23.1" customHeight="1">
      <c r="A77" s="6" t="s">
        <v>121</v>
      </c>
      <c r="B77" s="54"/>
      <c r="C77" s="55"/>
      <c r="D77" s="55"/>
    </row>
    <row r="78" spans="1:6" ht="12.75">
      <c r="A78" s="1" t="s">
        <v>69</v>
      </c>
    </row>
    <row r="79" spans="1:6" ht="14.25" customHeight="1"/>
    <row r="80" spans="1:6" ht="14.25" customHeight="1">
      <c r="A80" s="6" t="s">
        <v>123</v>
      </c>
    </row>
    <row r="81" spans="1:1" ht="14.25" customHeight="1">
      <c r="A81" s="1" t="s">
        <v>122</v>
      </c>
    </row>
    <row r="82" spans="1:1" ht="14.25" customHeight="1">
      <c r="A82" s="1"/>
    </row>
    <row r="83" spans="1:1" ht="24.95" customHeight="1">
      <c r="A83" s="1" t="s">
        <v>60</v>
      </c>
    </row>
  </sheetData>
  <mergeCells count="5">
    <mergeCell ref="B10:C10"/>
    <mergeCell ref="B11:C11"/>
    <mergeCell ref="B9:D9"/>
    <mergeCell ref="A6:C6"/>
    <mergeCell ref="B8:C8"/>
  </mergeCells>
  <hyperlinks>
    <hyperlink ref="D2" r:id="rId1" display="jl:30820085.0"/>
  </hyperlinks>
  <pageMargins left="0.70866141732283472" right="0.70866141732283472" top="0.74803149606299213" bottom="0.74803149606299213" header="0.31496062992125984" footer="0.31496062992125984"/>
  <pageSetup paperSize="9" scale="80"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9"/>
  <sheetViews>
    <sheetView tabSelected="1" topLeftCell="A27" workbookViewId="0">
      <selection activeCell="A29" sqref="A29"/>
    </sheetView>
  </sheetViews>
  <sheetFormatPr defaultRowHeight="15"/>
  <cols>
    <col min="1" max="1" width="44.85546875" customWidth="1"/>
    <col min="2" max="2" width="9.28515625" customWidth="1"/>
    <col min="3" max="3" width="26.5703125" customWidth="1"/>
    <col min="4" max="4" width="28.5703125" customWidth="1"/>
  </cols>
  <sheetData>
    <row r="1" spans="1:4">
      <c r="A1" s="7"/>
      <c r="B1" s="7"/>
      <c r="C1" s="12"/>
      <c r="D1" s="13" t="s">
        <v>68</v>
      </c>
    </row>
    <row r="2" spans="1:4">
      <c r="A2" s="7"/>
      <c r="B2" s="7"/>
      <c r="C2" s="12"/>
      <c r="D2" s="14" t="s">
        <v>0</v>
      </c>
    </row>
    <row r="3" spans="1:4">
      <c r="A3" s="7"/>
      <c r="B3" s="7"/>
      <c r="C3" s="12"/>
      <c r="D3" s="13" t="s">
        <v>1</v>
      </c>
    </row>
    <row r="4" spans="1:4">
      <c r="A4" s="7"/>
      <c r="B4" s="7"/>
      <c r="C4" s="12"/>
      <c r="D4" s="13" t="s">
        <v>2</v>
      </c>
    </row>
    <row r="5" spans="1:4">
      <c r="A5" s="88" t="s">
        <v>114</v>
      </c>
      <c r="B5" s="92"/>
      <c r="C5" s="92"/>
      <c r="D5" s="92"/>
    </row>
    <row r="6" spans="1:4">
      <c r="A6" s="88" t="s">
        <v>128</v>
      </c>
      <c r="B6" s="92"/>
      <c r="C6" s="92"/>
      <c r="D6" s="92"/>
    </row>
    <row r="7" spans="1:4">
      <c r="A7" s="21"/>
      <c r="B7" s="22"/>
      <c r="C7" s="22"/>
      <c r="D7" s="22"/>
    </row>
    <row r="8" spans="1:4">
      <c r="A8" s="21"/>
      <c r="B8" s="22"/>
      <c r="C8" s="22"/>
      <c r="D8" s="22"/>
    </row>
    <row r="9" spans="1:4">
      <c r="A9" s="8" t="s">
        <v>62</v>
      </c>
      <c r="B9" s="90" t="s">
        <v>63</v>
      </c>
      <c r="C9" s="90"/>
      <c r="D9" s="17"/>
    </row>
    <row r="10" spans="1:4">
      <c r="A10" s="8" t="s">
        <v>64</v>
      </c>
      <c r="B10" s="86" t="s">
        <v>125</v>
      </c>
      <c r="C10" s="86"/>
      <c r="D10" s="91"/>
    </row>
    <row r="11" spans="1:4">
      <c r="A11" s="8" t="s">
        <v>65</v>
      </c>
      <c r="B11" s="84" t="s">
        <v>66</v>
      </c>
      <c r="C11" s="84"/>
      <c r="D11" s="18"/>
    </row>
    <row r="12" spans="1:4">
      <c r="A12" s="8" t="s">
        <v>67</v>
      </c>
      <c r="B12" s="85" t="s">
        <v>118</v>
      </c>
      <c r="C12" s="85"/>
      <c r="D12" s="11"/>
    </row>
    <row r="13" spans="1:4" ht="15.75" thickBot="1">
      <c r="A13" s="8"/>
      <c r="B13" s="23"/>
      <c r="C13" s="23"/>
      <c r="D13" s="24" t="s">
        <v>3</v>
      </c>
    </row>
    <row r="14" spans="1:4" ht="24.95" customHeight="1" thickBot="1">
      <c r="A14" s="2" t="s">
        <v>70</v>
      </c>
      <c r="B14" s="3" t="s">
        <v>5</v>
      </c>
      <c r="C14" s="3" t="s">
        <v>71</v>
      </c>
      <c r="D14" s="3" t="s">
        <v>72</v>
      </c>
    </row>
    <row r="15" spans="1:4" ht="24.95" customHeight="1" thickBot="1">
      <c r="A15" s="4" t="s">
        <v>73</v>
      </c>
      <c r="B15" s="5">
        <v>10</v>
      </c>
      <c r="C15" s="27">
        <v>2129884</v>
      </c>
      <c r="D15" s="27">
        <v>2027707</v>
      </c>
    </row>
    <row r="16" spans="1:4" ht="24.95" customHeight="1" thickBot="1">
      <c r="A16" s="4" t="s">
        <v>74</v>
      </c>
      <c r="B16" s="5">
        <v>11</v>
      </c>
      <c r="C16" s="27">
        <v>1968488</v>
      </c>
      <c r="D16" s="27">
        <v>1888655.44</v>
      </c>
    </row>
    <row r="17" spans="1:4" ht="24.95" customHeight="1" thickBot="1">
      <c r="A17" s="4" t="s">
        <v>75</v>
      </c>
      <c r="B17" s="5">
        <v>12</v>
      </c>
      <c r="C17" s="27">
        <f>C15-C16</f>
        <v>161396</v>
      </c>
      <c r="D17" s="27">
        <v>139051.56000000006</v>
      </c>
    </row>
    <row r="18" spans="1:4" ht="24.95" customHeight="1" thickBot="1">
      <c r="A18" s="4" t="s">
        <v>76</v>
      </c>
      <c r="B18" s="5">
        <v>13</v>
      </c>
      <c r="C18" s="27"/>
      <c r="D18" s="27"/>
    </row>
    <row r="19" spans="1:4" ht="24.95" customHeight="1" thickBot="1">
      <c r="A19" s="4" t="s">
        <v>77</v>
      </c>
      <c r="B19" s="5">
        <v>14</v>
      </c>
      <c r="C19" s="27">
        <f>269511+5</f>
        <v>269516</v>
      </c>
      <c r="D19" s="27">
        <v>194966</v>
      </c>
    </row>
    <row r="20" spans="1:4" ht="24.95" customHeight="1" thickBot="1">
      <c r="A20" s="4" t="s">
        <v>78</v>
      </c>
      <c r="B20" s="5">
        <v>15</v>
      </c>
      <c r="C20" s="27">
        <v>2854</v>
      </c>
      <c r="D20" s="27">
        <v>1067</v>
      </c>
    </row>
    <row r="21" spans="1:4" ht="24.95" customHeight="1" thickBot="1">
      <c r="A21" s="4" t="s">
        <v>79</v>
      </c>
      <c r="B21" s="5">
        <v>16</v>
      </c>
      <c r="C21" s="27">
        <v>3626</v>
      </c>
      <c r="D21" s="27">
        <v>1984</v>
      </c>
    </row>
    <row r="22" spans="1:4" ht="24.95" customHeight="1" thickBot="1">
      <c r="A22" s="4" t="s">
        <v>80</v>
      </c>
      <c r="B22" s="5">
        <v>20</v>
      </c>
      <c r="C22" s="27">
        <f>C17-C19-C20+C21</f>
        <v>-107348</v>
      </c>
      <c r="D22" s="27">
        <v>-54997.439999999944</v>
      </c>
    </row>
    <row r="23" spans="1:4" ht="24.95" customHeight="1" thickBot="1">
      <c r="A23" s="4" t="s">
        <v>81</v>
      </c>
      <c r="B23" s="5">
        <v>21</v>
      </c>
      <c r="C23" s="27">
        <v>286942</v>
      </c>
      <c r="D23" s="27"/>
    </row>
    <row r="24" spans="1:4" ht="24.95" customHeight="1" thickBot="1">
      <c r="A24" s="4" t="s">
        <v>82</v>
      </c>
      <c r="B24" s="5">
        <v>22</v>
      </c>
      <c r="C24" s="27">
        <v>1881581</v>
      </c>
      <c r="D24" s="27">
        <v>2755120</v>
      </c>
    </row>
    <row r="25" spans="1:4" ht="52.5" customHeight="1" thickBot="1">
      <c r="A25" s="4" t="s">
        <v>83</v>
      </c>
      <c r="B25" s="5">
        <v>23</v>
      </c>
      <c r="C25" s="27"/>
      <c r="D25" s="27"/>
    </row>
    <row r="26" spans="1:4" ht="24.95" customHeight="1" thickBot="1">
      <c r="A26" s="4" t="s">
        <v>84</v>
      </c>
      <c r="B26" s="5">
        <v>24</v>
      </c>
      <c r="C26" s="56"/>
      <c r="D26" s="61"/>
    </row>
    <row r="27" spans="1:4" ht="24.95" customHeight="1" thickBot="1">
      <c r="A27" s="66" t="s">
        <v>85</v>
      </c>
      <c r="B27" s="67">
        <v>25</v>
      </c>
      <c r="C27" s="65"/>
      <c r="D27" s="64"/>
    </row>
    <row r="28" spans="1:4" ht="26.25" customHeight="1" thickBot="1">
      <c r="A28" s="68" t="s">
        <v>86</v>
      </c>
      <c r="B28" s="78">
        <v>100</v>
      </c>
      <c r="C28" s="79">
        <f>C22+C23-C24</f>
        <v>-1701987</v>
      </c>
      <c r="D28" s="80">
        <v>-2810117.44</v>
      </c>
    </row>
    <row r="29" spans="1:4" ht="24.95" customHeight="1" thickBot="1">
      <c r="A29" s="38" t="s">
        <v>87</v>
      </c>
      <c r="B29" s="81">
        <v>101</v>
      </c>
      <c r="C29" s="59">
        <v>-57938</v>
      </c>
      <c r="D29" s="76">
        <v>-91071</v>
      </c>
    </row>
    <row r="30" spans="1:4" ht="40.5" customHeight="1" thickBot="1">
      <c r="A30" s="77" t="s">
        <v>88</v>
      </c>
      <c r="B30" s="82">
        <v>200</v>
      </c>
      <c r="C30" s="83">
        <f>C28+C29</f>
        <v>-1759925</v>
      </c>
      <c r="D30" s="83">
        <v>-2719046.44</v>
      </c>
    </row>
    <row r="31" spans="1:4" ht="30" customHeight="1" thickBot="1">
      <c r="A31" s="66" t="s">
        <v>89</v>
      </c>
      <c r="B31" s="16">
        <v>201</v>
      </c>
      <c r="C31" s="72"/>
      <c r="D31" s="73"/>
    </row>
    <row r="32" spans="1:4" ht="24.75" customHeight="1" thickBot="1">
      <c r="A32" s="68" t="s">
        <v>90</v>
      </c>
      <c r="B32" s="69">
        <v>300</v>
      </c>
      <c r="C32" s="70">
        <f>C30+C31</f>
        <v>-1759925</v>
      </c>
      <c r="D32" s="74">
        <v>-2719046.44</v>
      </c>
    </row>
    <row r="33" spans="1:4" ht="24.95" customHeight="1" thickBot="1">
      <c r="A33" s="4" t="s">
        <v>91</v>
      </c>
      <c r="B33" s="63"/>
      <c r="C33" s="71">
        <f>C32</f>
        <v>-1759925</v>
      </c>
      <c r="D33" s="71">
        <v>-2719046.44</v>
      </c>
    </row>
    <row r="34" spans="1:4" ht="24.95" customHeight="1" thickBot="1">
      <c r="A34" s="4" t="s">
        <v>92</v>
      </c>
      <c r="B34" s="63"/>
      <c r="C34" s="59"/>
      <c r="D34" s="59"/>
    </row>
    <row r="35" spans="1:4" ht="24.95" customHeight="1" thickBot="1">
      <c r="A35" s="4" t="s">
        <v>93</v>
      </c>
      <c r="B35" s="5">
        <v>400</v>
      </c>
      <c r="C35" s="62"/>
      <c r="D35" s="27"/>
    </row>
    <row r="36" spans="1:4" ht="24.95" customHeight="1" thickBot="1">
      <c r="A36" s="4" t="s">
        <v>94</v>
      </c>
      <c r="B36" s="5"/>
      <c r="C36" s="27"/>
      <c r="D36" s="27"/>
    </row>
    <row r="37" spans="1:4" ht="24.95" customHeight="1" thickBot="1">
      <c r="A37" s="4" t="s">
        <v>95</v>
      </c>
      <c r="B37" s="5">
        <v>410</v>
      </c>
      <c r="C37" s="27"/>
      <c r="D37" s="27"/>
    </row>
    <row r="38" spans="1:4" ht="24.95" customHeight="1" thickBot="1">
      <c r="A38" s="4" t="s">
        <v>96</v>
      </c>
      <c r="B38" s="5">
        <v>411</v>
      </c>
      <c r="C38" s="27"/>
      <c r="D38" s="27"/>
    </row>
    <row r="39" spans="1:4" ht="24.95" customHeight="1" thickBot="1">
      <c r="A39" s="4" t="s">
        <v>97</v>
      </c>
      <c r="B39" s="5">
        <v>412</v>
      </c>
      <c r="C39" s="27"/>
      <c r="D39" s="27"/>
    </row>
    <row r="40" spans="1:4" ht="24.95" customHeight="1" thickBot="1">
      <c r="A40" s="4" t="s">
        <v>98</v>
      </c>
      <c r="B40" s="5">
        <v>413</v>
      </c>
      <c r="C40" s="27"/>
      <c r="D40" s="27"/>
    </row>
    <row r="41" spans="1:4" ht="24.95" customHeight="1" thickBot="1">
      <c r="A41" s="4" t="s">
        <v>99</v>
      </c>
      <c r="B41" s="5">
        <v>414</v>
      </c>
      <c r="C41" s="27"/>
      <c r="D41" s="27"/>
    </row>
    <row r="42" spans="1:4" ht="24.95" customHeight="1" thickBot="1">
      <c r="A42" s="4" t="s">
        <v>100</v>
      </c>
      <c r="B42" s="5">
        <v>415</v>
      </c>
      <c r="C42" s="27"/>
      <c r="D42" s="27"/>
    </row>
    <row r="43" spans="1:4" ht="24.95" customHeight="1" thickBot="1">
      <c r="A43" s="4" t="s">
        <v>101</v>
      </c>
      <c r="B43" s="5">
        <v>416</v>
      </c>
      <c r="C43" s="27"/>
      <c r="D43" s="27"/>
    </row>
    <row r="44" spans="1:4" ht="24.95" customHeight="1" thickBot="1">
      <c r="A44" s="4" t="s">
        <v>102</v>
      </c>
      <c r="B44" s="5">
        <v>417</v>
      </c>
      <c r="C44" s="60"/>
      <c r="D44" s="60"/>
    </row>
    <row r="45" spans="1:4" ht="24.95" customHeight="1" thickBot="1">
      <c r="A45" s="4" t="s">
        <v>103</v>
      </c>
      <c r="B45" s="63">
        <v>418</v>
      </c>
      <c r="C45" s="59"/>
      <c r="D45" s="59"/>
    </row>
    <row r="46" spans="1:4" ht="24.95" customHeight="1" thickBot="1">
      <c r="A46" s="4" t="s">
        <v>104</v>
      </c>
      <c r="B46" s="63">
        <v>419</v>
      </c>
      <c r="C46" s="59"/>
      <c r="D46" s="59"/>
    </row>
    <row r="47" spans="1:4" ht="24.95" customHeight="1" thickBot="1">
      <c r="A47" s="4" t="s">
        <v>105</v>
      </c>
      <c r="B47" s="63">
        <v>420</v>
      </c>
      <c r="C47" s="59"/>
      <c r="D47" s="75"/>
    </row>
    <row r="48" spans="1:4" ht="24.95" customHeight="1" thickBot="1">
      <c r="A48" s="4" t="s">
        <v>106</v>
      </c>
      <c r="B48" s="63">
        <v>500</v>
      </c>
      <c r="C48" s="59">
        <f>C49</f>
        <v>-1759925</v>
      </c>
      <c r="D48" s="76">
        <v>-2719046.44</v>
      </c>
    </row>
    <row r="49" spans="1:4" ht="24.95" customHeight="1" thickBot="1">
      <c r="A49" s="4" t="s">
        <v>107</v>
      </c>
      <c r="B49" s="63"/>
      <c r="C49" s="59">
        <f>C33</f>
        <v>-1759925</v>
      </c>
      <c r="D49" s="59">
        <v>-2719046.44</v>
      </c>
    </row>
    <row r="50" spans="1:4" ht="24.95" customHeight="1" thickBot="1">
      <c r="A50" s="4" t="s">
        <v>91</v>
      </c>
      <c r="B50" s="5"/>
      <c r="C50" s="58"/>
      <c r="D50" s="71"/>
    </row>
    <row r="51" spans="1:4" ht="24.95" customHeight="1" thickBot="1">
      <c r="A51" s="4" t="s">
        <v>108</v>
      </c>
      <c r="B51" s="5"/>
      <c r="C51" s="58"/>
      <c r="D51" s="59"/>
    </row>
    <row r="52" spans="1:4" ht="24.95" customHeight="1" thickBot="1">
      <c r="A52" s="4" t="s">
        <v>109</v>
      </c>
      <c r="B52" s="5">
        <v>600</v>
      </c>
      <c r="C52" s="58"/>
      <c r="D52" s="59"/>
    </row>
    <row r="53" spans="1:4" ht="24.95" customHeight="1" thickBot="1">
      <c r="A53" s="4" t="s">
        <v>94</v>
      </c>
      <c r="B53" s="5"/>
      <c r="C53" s="27"/>
      <c r="D53" s="27"/>
    </row>
    <row r="54" spans="1:4" ht="24.95" customHeight="1" thickBot="1">
      <c r="A54" s="4" t="s">
        <v>110</v>
      </c>
      <c r="B54" s="5"/>
      <c r="C54" s="27"/>
      <c r="D54" s="27"/>
    </row>
    <row r="55" spans="1:4" ht="24.95" customHeight="1" thickBot="1">
      <c r="A55" s="4" t="s">
        <v>111</v>
      </c>
      <c r="B55" s="5"/>
      <c r="C55" s="27"/>
      <c r="D55" s="27"/>
    </row>
    <row r="56" spans="1:4" ht="24.95" customHeight="1" thickBot="1">
      <c r="A56" s="4" t="s">
        <v>112</v>
      </c>
      <c r="B56" s="5"/>
      <c r="C56" s="27"/>
      <c r="D56" s="27"/>
    </row>
    <row r="57" spans="1:4" ht="24.95" customHeight="1" thickBot="1">
      <c r="A57" s="4" t="s">
        <v>113</v>
      </c>
      <c r="B57" s="5"/>
      <c r="C57" s="27"/>
      <c r="D57" s="27"/>
    </row>
    <row r="58" spans="1:4" ht="24.95" customHeight="1" thickBot="1">
      <c r="A58" s="4" t="s">
        <v>111</v>
      </c>
      <c r="B58" s="5"/>
      <c r="C58" s="27"/>
      <c r="D58" s="27"/>
    </row>
    <row r="59" spans="1:4" ht="24.95" customHeight="1" thickBot="1">
      <c r="A59" s="4" t="s">
        <v>112</v>
      </c>
      <c r="B59" s="5"/>
      <c r="C59" s="27"/>
      <c r="D59" s="27"/>
    </row>
    <row r="60" spans="1:4" ht="24.95" customHeight="1">
      <c r="A60" s="15"/>
      <c r="B60" s="16"/>
      <c r="C60" s="29"/>
      <c r="D60" s="29"/>
    </row>
    <row r="62" spans="1:4">
      <c r="A62" s="6" t="s">
        <v>119</v>
      </c>
      <c r="B62" s="7"/>
      <c r="C62" s="7"/>
      <c r="D62" s="7"/>
    </row>
    <row r="63" spans="1:4">
      <c r="A63" s="1" t="s">
        <v>69</v>
      </c>
      <c r="B63" s="7"/>
      <c r="C63" s="7"/>
      <c r="D63" s="7"/>
    </row>
    <row r="64" spans="1:4">
      <c r="A64" s="1"/>
      <c r="B64" s="7"/>
      <c r="C64" s="7"/>
      <c r="D64" s="7"/>
    </row>
    <row r="65" spans="1:4">
      <c r="A65" s="6" t="s">
        <v>126</v>
      </c>
      <c r="B65" s="7"/>
      <c r="C65" s="7"/>
      <c r="D65" s="7"/>
    </row>
    <row r="66" spans="1:4">
      <c r="A66" s="1" t="s">
        <v>69</v>
      </c>
      <c r="B66" s="7"/>
      <c r="C66" s="7"/>
      <c r="D66" s="7"/>
    </row>
    <row r="67" spans="1:4">
      <c r="A67" s="1"/>
      <c r="B67" s="7"/>
      <c r="C67" s="7"/>
      <c r="D67" s="7"/>
    </row>
    <row r="68" spans="1:4">
      <c r="A68" s="1" t="s">
        <v>60</v>
      </c>
      <c r="B68" s="7"/>
      <c r="C68" s="7"/>
      <c r="D68" s="7"/>
    </row>
    <row r="69" spans="1:4">
      <c r="A69" s="7"/>
      <c r="B69" s="7"/>
      <c r="C69" s="7"/>
      <c r="D69" s="7"/>
    </row>
  </sheetData>
  <mergeCells count="6">
    <mergeCell ref="B9:C9"/>
    <mergeCell ref="B10:D10"/>
    <mergeCell ref="B11:C11"/>
    <mergeCell ref="B12:C12"/>
    <mergeCell ref="A5:D5"/>
    <mergeCell ref="A6:D6"/>
  </mergeCells>
  <hyperlinks>
    <hyperlink ref="D2" r:id="rId1" display="jl:30820085.0"/>
  </hyperlinks>
  <pageMargins left="0.31496062992125984" right="0.31496062992125984" top="0.35433070866141736" bottom="0.35433070866141736" header="0.31496062992125984" footer="0.31496062992125984"/>
  <pageSetup paperSize="9" scale="80" fitToHeight="3" orientation="portrait" horizontalDpi="0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Баланс</vt:lpstr>
      <vt:lpstr>ОПиУ</vt:lpstr>
      <vt:lpstr>Баланс!Область_печати</vt:lpstr>
    </vt:vector>
  </TitlesOfParts>
  <Company>DTJ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Оксукпаева</dc:creator>
  <cp:lastModifiedBy>Баймухаммедов Нурлан Жолдасович</cp:lastModifiedBy>
  <cp:lastPrinted>2013-04-25T03:47:11Z</cp:lastPrinted>
  <dcterms:created xsi:type="dcterms:W3CDTF">2011-04-19T11:19:42Z</dcterms:created>
  <dcterms:modified xsi:type="dcterms:W3CDTF">2013-10-25T06:23:18Z</dcterms:modified>
</cp:coreProperties>
</file>