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Ф.1" sheetId="1" r:id="rId1"/>
    <sheet name="Ф.2" sheetId="2" r:id="rId2"/>
  </sheets>
  <externalReferences>
    <externalReference r:id="rId5"/>
    <externalReference r:id="rId6"/>
  </externalReferences>
  <definedNames>
    <definedName name="_xlfn.BAHTTEXT" hidden="1">#NAME?</definedName>
    <definedName name="nToch">'[1]Параметры'!$E$8</definedName>
    <definedName name="_xlnm.Print_Area" localSheetId="0">'Ф.1'!$A$1:$C$59</definedName>
    <definedName name="_xlnm.Print_Area" localSheetId="1">'Ф.2'!$A$1:$E$65</definedName>
  </definedNames>
  <calcPr fullCalcOnLoad="1"/>
</workbook>
</file>

<file path=xl/sharedStrings.xml><?xml version="1.0" encoding="utf-8"?>
<sst xmlns="http://schemas.openxmlformats.org/spreadsheetml/2006/main" count="221" uniqueCount="82">
  <si>
    <t>Выпущенные долговые ценные бумаги</t>
  </si>
  <si>
    <t>Активы</t>
  </si>
  <si>
    <t>Средства в кредитных учреждениях</t>
  </si>
  <si>
    <t xml:space="preserve">Основные средства </t>
  </si>
  <si>
    <t>Прочие активы</t>
  </si>
  <si>
    <t>Обязательства</t>
  </si>
  <si>
    <t>Средства кредитных учреждений</t>
  </si>
  <si>
    <t>Средства клиентов</t>
  </si>
  <si>
    <t>Прочие обязательства</t>
  </si>
  <si>
    <t xml:space="preserve">               -простые акции</t>
  </si>
  <si>
    <t xml:space="preserve">               -привилегированные акции</t>
  </si>
  <si>
    <t>Дополнительный оплаченный капитал</t>
  </si>
  <si>
    <t>-</t>
  </si>
  <si>
    <t>Торговые ценные бумаги</t>
  </si>
  <si>
    <t>Процентные доходы</t>
  </si>
  <si>
    <t>Процентные расходы</t>
  </si>
  <si>
    <t>Чистый процентный доход</t>
  </si>
  <si>
    <t>Прочие операционные расходы</t>
  </si>
  <si>
    <t>Непроцентные расходы</t>
  </si>
  <si>
    <t>Денежные средства и их эквиваленты</t>
  </si>
  <si>
    <t>Капитал</t>
  </si>
  <si>
    <t>Активы по отсроченному подоходному налогу</t>
  </si>
  <si>
    <t>Чистые доходы/(расходы) по операциям в иностранной валюте:</t>
  </si>
  <si>
    <t>Прибыль/(убыток) до расходов по подоходному налогу</t>
  </si>
  <si>
    <t>(Расходы)/Льгота  по подоходному налогу</t>
  </si>
  <si>
    <t>Износ и амортизация</t>
  </si>
  <si>
    <t>Налоги, помимо подоходного налога</t>
  </si>
  <si>
    <t>Резервы</t>
  </si>
  <si>
    <t>удерживаемые до погашения</t>
  </si>
  <si>
    <t>Займы</t>
  </si>
  <si>
    <t>Ценные бумаги, годные для продажи</t>
  </si>
  <si>
    <t>Вклады в других банках</t>
  </si>
  <si>
    <t>Ценные бумаги, удерживаемые до погашения</t>
  </si>
  <si>
    <t>имеющиеся в наличии для продажи</t>
  </si>
  <si>
    <t xml:space="preserve">              ОТЧЕТ О ФИНАНСОВОМ ПОЛОЖЕНИИ</t>
  </si>
  <si>
    <t xml:space="preserve">                (неконсолидированный)</t>
  </si>
  <si>
    <t xml:space="preserve">                                          АО «Нурбанк»</t>
  </si>
  <si>
    <t>(неаудированный)                                                                                                                               (в тысячах  тенге)</t>
  </si>
  <si>
    <t>Наименование статей</t>
  </si>
  <si>
    <t>Займы  клиентам</t>
  </si>
  <si>
    <t xml:space="preserve">Итого активов </t>
  </si>
  <si>
    <t>Средства Правительства Республики Казахстан</t>
  </si>
  <si>
    <t>Обязательства по текущему подоходному налогу</t>
  </si>
  <si>
    <t>Отсроченное налоговые обязательства</t>
  </si>
  <si>
    <t>Итого обязательств</t>
  </si>
  <si>
    <t>Уставный капитал:</t>
  </si>
  <si>
    <t>Собственные выкупленные акции</t>
  </si>
  <si>
    <t>Резервы переоценки основных средств и по прочей переоценке</t>
  </si>
  <si>
    <t>Резервы по переоценке активов, имеющихся в наличии для продажи</t>
  </si>
  <si>
    <t>Динамические резервы</t>
  </si>
  <si>
    <t>Нераспределенный доход и прочие резервы</t>
  </si>
  <si>
    <t>Итого капитала</t>
  </si>
  <si>
    <t>Итого собственного капитала:</t>
  </si>
  <si>
    <t>Итого капитала и обязательств</t>
  </si>
  <si>
    <t>Исполнитель                             Игликова А.М.</t>
  </si>
  <si>
    <t>Активы по текущему подоходному налогу</t>
  </si>
  <si>
    <t>Чистые доходы/(расходы) по операциям с торговыми ценными бумагами</t>
  </si>
  <si>
    <t>Чистые доходы/(расходы) по операциям с инвестиционными ценными бумагами, имеющимися в наличии для продажи</t>
  </si>
  <si>
    <t>Прочие  доходы/(убытки)</t>
  </si>
  <si>
    <t>Восстановление резерва/(резерв на обесценение) по прочим активам и условным обязательствам</t>
  </si>
  <si>
    <t>Восстановление резерва/(резерв на обесценение) по акитвам, по которым начисляется вознаграждение</t>
  </si>
  <si>
    <t xml:space="preserve">               по состоянию на 01 января 2014 года</t>
  </si>
  <si>
    <t>31 декабря 2013 г.</t>
  </si>
  <si>
    <t>31 декабря 2012 г.</t>
  </si>
  <si>
    <t>Инвестиционные ценные бумаги</t>
  </si>
  <si>
    <t>Председатель  Правления                                                                                      Орынбаев К.Б.</t>
  </si>
  <si>
    <t>Главный бухгалтер                                                                                                  Сулейманова Г.А.</t>
  </si>
  <si>
    <t xml:space="preserve">                  ОТЧЕТ О ПРИБЫЛЯХ И УБЫТКАХ</t>
  </si>
  <si>
    <t>(неаудированный)                                                                                                                                  (в тысячах  тенге)</t>
  </si>
  <si>
    <t>Наименование</t>
  </si>
  <si>
    <t xml:space="preserve">     Итого</t>
  </si>
  <si>
    <t>Чистый процентный доход после резерва под обесценение займов</t>
  </si>
  <si>
    <t>Чистые комиссионные доходы</t>
  </si>
  <si>
    <t xml:space="preserve"> - торговые операции</t>
  </si>
  <si>
    <t xml:space="preserve"> - переоценка валютных статей</t>
  </si>
  <si>
    <t>Непроцентные доходы/ (убытки)</t>
  </si>
  <si>
    <t>Расходы на персонал</t>
  </si>
  <si>
    <t>Обесценение основных средств</t>
  </si>
  <si>
    <t>Прибыль / (убыток) за период</t>
  </si>
  <si>
    <t>Чистый доход</t>
  </si>
  <si>
    <r>
      <t>Исполнитель</t>
    </r>
    <r>
      <rPr>
        <u val="single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                      Игликова А.М.</t>
    </r>
  </si>
  <si>
    <t>Дебиторская задолженность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</si>
</sst>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??_);_(@_)"/>
    <numFmt numFmtId="165" formatCode="_(* #,##0_);_(* \(#,##0\);_(* &quot;-&quot;_);_(@_)"/>
    <numFmt numFmtId="166" formatCode="#,##0.0"/>
    <numFmt numFmtId="167" formatCode="_(* #,##0.0_);_(* \(#,##0.0\);_(* &quot;-&quot;??_);_(@_)"/>
    <numFmt numFmtId="168" formatCode="_(* #,##0.00_);_(* \(#,##0.00\);_(* &quot;-&quot;??_);_(@_)"/>
    <numFmt numFmtId="169" formatCode="[$-FC19]d\ mmmm\ yyyy\ &quot;г.&quot;"/>
    <numFmt numFmtId="170" formatCode="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61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Arial"/>
      <family val="2"/>
    </font>
    <font>
      <b/>
      <sz val="11"/>
      <name val="Times New Roman"/>
      <family val="1"/>
    </font>
    <font>
      <b/>
      <sz val="8.5"/>
      <color indexed="8"/>
      <name val="MS Sans Serif"/>
      <family val="2"/>
    </font>
    <font>
      <b/>
      <sz val="10"/>
      <name val="Garamond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MS Sans Serif"/>
      <family val="2"/>
    </font>
    <font>
      <b/>
      <sz val="10"/>
      <name val="Times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0"/>
      <name val="Helv"/>
      <family val="0"/>
    </font>
    <font>
      <b/>
      <sz val="10"/>
      <name val="Helv"/>
      <family val="0"/>
    </font>
    <font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65" fontId="2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24" fillId="0" borderId="0">
      <alignment/>
      <protection/>
    </xf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10" xfId="0" applyNumberFormat="1" applyFont="1" applyFill="1" applyBorder="1" applyAlignment="1" applyProtection="1">
      <alignment vertical="center" wrapText="1"/>
      <protection locked="0"/>
    </xf>
    <xf numFmtId="0" fontId="8" fillId="0" borderId="10" xfId="0" applyFont="1" applyFill="1" applyBorder="1" applyAlignment="1">
      <alignment horizontal="right" wrapText="1"/>
    </xf>
    <xf numFmtId="3" fontId="9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0" xfId="0" applyFont="1" applyFill="1" applyBorder="1" applyAlignment="1" applyProtection="1">
      <alignment horizontal="right" wrapText="1"/>
      <protection/>
    </xf>
    <xf numFmtId="0" fontId="12" fillId="0" borderId="10" xfId="0" applyNumberFormat="1" applyFont="1" applyFill="1" applyBorder="1" applyAlignment="1" applyProtection="1">
      <alignment vertical="center" wrapText="1"/>
      <protection locked="0"/>
    </xf>
    <xf numFmtId="168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3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73" applyNumberFormat="1" applyFont="1" applyFill="1" applyAlignment="1">
      <alignment horizontal="left" vertical="top" wrapText="1"/>
      <protection/>
    </xf>
    <xf numFmtId="0" fontId="14" fillId="0" borderId="0" xfId="73" applyFont="1" applyFill="1" applyBorder="1" applyAlignment="1">
      <alignment horizontal="left" vertical="center"/>
      <protection/>
    </xf>
    <xf numFmtId="3" fontId="14" fillId="0" borderId="0" xfId="73" applyNumberFormat="1" applyFont="1" applyFill="1" applyBorder="1" applyAlignment="1">
      <alignment horizontal="right" vertical="center"/>
      <protection/>
    </xf>
    <xf numFmtId="0" fontId="2" fillId="0" borderId="0" xfId="73" applyFont="1" applyFill="1" applyAlignment="1">
      <alignment horizontal="right" vertical="top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1" fillId="0" borderId="0" xfId="73" applyNumberFormat="1" applyFont="1" applyFill="1" applyAlignment="1">
      <alignment horizontal="left" vertical="top" wrapText="1"/>
      <protection/>
    </xf>
    <xf numFmtId="0" fontId="20" fillId="0" borderId="0" xfId="0" applyFont="1" applyFill="1" applyBorder="1" applyAlignment="1">
      <alignment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4" fontId="9" fillId="0" borderId="0" xfId="0" applyNumberFormat="1" applyFont="1" applyFill="1" applyBorder="1" applyAlignment="1" applyProtection="1">
      <alignment horizontal="right" vertical="center" wrapText="1"/>
      <protection/>
    </xf>
    <xf numFmtId="3" fontId="1" fillId="0" borderId="0" xfId="73" applyNumberFormat="1" applyFont="1" applyFill="1" applyAlignment="1">
      <alignment horizontal="right" vertical="top" wrapText="1"/>
      <protection/>
    </xf>
    <xf numFmtId="0" fontId="1" fillId="0" borderId="0" xfId="73" applyNumberFormat="1" applyFont="1" applyFill="1" applyBorder="1" applyAlignment="1">
      <alignment horizontal="center" vertical="top" wrapText="1"/>
      <protection/>
    </xf>
    <xf numFmtId="0" fontId="6" fillId="0" borderId="0" xfId="73" applyFont="1" applyFill="1" applyAlignment="1">
      <alignment horizontal="center" vertical="top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73" applyNumberFormat="1" applyFont="1" applyFill="1" applyBorder="1" applyAlignment="1">
      <alignment horizontal="right" wrapText="1"/>
      <protection/>
    </xf>
    <xf numFmtId="0" fontId="9" fillId="0" borderId="10" xfId="73" applyNumberFormat="1" applyFont="1" applyFill="1" applyBorder="1" applyAlignment="1">
      <alignment horizontal="right" vertical="top" wrapText="1"/>
      <protection/>
    </xf>
    <xf numFmtId="0" fontId="9" fillId="0" borderId="0" xfId="73" applyNumberFormat="1" applyFont="1" applyFill="1" applyAlignment="1">
      <alignment horizontal="left" vertical="top" wrapText="1"/>
      <protection/>
    </xf>
    <xf numFmtId="3" fontId="1" fillId="0" borderId="10" xfId="73" applyNumberFormat="1" applyFont="1" applyFill="1" applyBorder="1" applyAlignment="1">
      <alignment horizontal="right"/>
      <protection/>
    </xf>
    <xf numFmtId="4" fontId="1" fillId="0" borderId="0" xfId="73" applyNumberFormat="1" applyFont="1" applyFill="1" applyBorder="1" applyAlignment="1">
      <alignment horizontal="left" vertical="top" wrapText="1"/>
      <protection/>
    </xf>
    <xf numFmtId="0" fontId="1" fillId="0" borderId="0" xfId="75" applyNumberFormat="1" applyFont="1" applyFill="1" applyBorder="1" applyAlignment="1">
      <alignment horizontal="left" wrapText="1"/>
      <protection/>
    </xf>
    <xf numFmtId="3" fontId="10" fillId="0" borderId="0" xfId="74" applyNumberFormat="1" applyFont="1" applyFill="1" applyBorder="1" applyAlignment="1">
      <alignment/>
      <protection/>
    </xf>
    <xf numFmtId="0" fontId="1" fillId="0" borderId="0" xfId="73" applyNumberFormat="1" applyFont="1" applyFill="1" applyBorder="1" applyAlignment="1">
      <alignment horizontal="left" vertical="top" wrapText="1"/>
      <protection/>
    </xf>
    <xf numFmtId="3" fontId="1" fillId="0" borderId="10" xfId="73" applyNumberFormat="1" applyFont="1" applyFill="1" applyBorder="1" applyAlignment="1">
      <alignment horizontal="right"/>
      <protection/>
    </xf>
    <xf numFmtId="0" fontId="10" fillId="0" borderId="0" xfId="75" applyFont="1" applyFill="1" applyBorder="1" applyAlignment="1">
      <alignment horizontal="left"/>
      <protection/>
    </xf>
    <xf numFmtId="3" fontId="22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75" applyNumberFormat="1" applyFont="1" applyFill="1" applyBorder="1" applyAlignment="1">
      <alignment horizontal="left" wrapText="1"/>
      <protection/>
    </xf>
    <xf numFmtId="3" fontId="11" fillId="0" borderId="0" xfId="74" applyNumberFormat="1" applyFont="1" applyFill="1" applyBorder="1" applyAlignment="1">
      <alignment/>
      <protection/>
    </xf>
    <xf numFmtId="4" fontId="1" fillId="0" borderId="0" xfId="73" applyNumberFormat="1" applyFont="1" applyFill="1" applyBorder="1" applyAlignment="1">
      <alignment vertical="top" wrapText="1"/>
      <protection/>
    </xf>
    <xf numFmtId="49" fontId="21" fillId="0" borderId="0" xfId="75" applyNumberFormat="1" applyFont="1" applyFill="1" applyBorder="1" applyAlignment="1">
      <alignment horizontal="left" wrapText="1"/>
      <protection/>
    </xf>
    <xf numFmtId="0" fontId="9" fillId="0" borderId="0" xfId="73" applyNumberFormat="1" applyFont="1" applyFill="1" applyBorder="1" applyAlignment="1">
      <alignment horizontal="left" vertical="top" wrapText="1"/>
      <protection/>
    </xf>
    <xf numFmtId="0" fontId="10" fillId="0" borderId="10" xfId="73" applyFont="1" applyFill="1" applyBorder="1" applyAlignment="1">
      <alignment horizontal="left" wrapText="1"/>
      <protection/>
    </xf>
    <xf numFmtId="3" fontId="1" fillId="0" borderId="10" xfId="73" applyNumberFormat="1" applyFont="1" applyFill="1" applyBorder="1" applyAlignment="1">
      <alignment horizontal="right" wrapText="1"/>
      <protection/>
    </xf>
    <xf numFmtId="0" fontId="4" fillId="0" borderId="0" xfId="75" applyFont="1" applyFill="1" applyBorder="1" applyAlignment="1">
      <alignment horizontal="left" wrapText="1"/>
      <protection/>
    </xf>
    <xf numFmtId="3" fontId="4" fillId="0" borderId="0" xfId="74" applyNumberFormat="1" applyFont="1" applyFill="1" applyBorder="1" applyAlignment="1">
      <alignment wrapText="1"/>
      <protection/>
    </xf>
    <xf numFmtId="3" fontId="1" fillId="0" borderId="10" xfId="73" applyNumberFormat="1" applyFont="1" applyFill="1" applyBorder="1" applyAlignment="1">
      <alignment horizontal="right" wrapText="1"/>
      <protection/>
    </xf>
    <xf numFmtId="0" fontId="10" fillId="0" borderId="0" xfId="75" applyFont="1" applyFill="1" applyBorder="1" applyAlignment="1">
      <alignment horizontal="left" wrapText="1"/>
      <protection/>
    </xf>
    <xf numFmtId="3" fontId="10" fillId="0" borderId="0" xfId="74" applyNumberFormat="1" applyFont="1" applyFill="1" applyBorder="1" applyAlignment="1">
      <alignment wrapText="1"/>
      <protection/>
    </xf>
    <xf numFmtId="0" fontId="6" fillId="0" borderId="0" xfId="75" applyFont="1" applyFill="1" applyBorder="1" applyAlignment="1">
      <alignment horizontal="left" wrapText="1"/>
      <protection/>
    </xf>
    <xf numFmtId="3" fontId="6" fillId="0" borderId="0" xfId="74" applyNumberFormat="1" applyFont="1" applyFill="1" applyBorder="1" applyAlignment="1">
      <alignment wrapText="1"/>
      <protection/>
    </xf>
    <xf numFmtId="3" fontId="10" fillId="0" borderId="0" xfId="77" applyNumberFormat="1" applyFont="1" applyFill="1" applyBorder="1" applyAlignment="1">
      <alignment/>
      <protection/>
    </xf>
    <xf numFmtId="3" fontId="10" fillId="0" borderId="0" xfId="76" applyNumberFormat="1" applyFont="1" applyFill="1" applyBorder="1" applyAlignment="1">
      <alignment/>
      <protection/>
    </xf>
    <xf numFmtId="0" fontId="1" fillId="0" borderId="0" xfId="75" applyFont="1" applyFill="1" applyBorder="1" applyAlignment="1">
      <alignment horizontal="left" wrapText="1"/>
      <protection/>
    </xf>
    <xf numFmtId="3" fontId="9" fillId="0" borderId="10" xfId="73" applyNumberFormat="1" applyFont="1" applyFill="1" applyBorder="1" applyAlignment="1">
      <alignment horizontal="right" wrapText="1"/>
      <protection/>
    </xf>
    <xf numFmtId="164" fontId="1" fillId="0" borderId="10" xfId="0" applyNumberFormat="1" applyFont="1" applyFill="1" applyBorder="1" applyAlignment="1" applyProtection="1">
      <alignment horizontal="right" vertical="center" wrapText="1"/>
      <protection/>
    </xf>
    <xf numFmtId="164" fontId="10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75" applyNumberFormat="1" applyFont="1" applyFill="1" applyBorder="1" applyAlignment="1">
      <alignment horizontal="left" wrapText="1"/>
      <protection/>
    </xf>
    <xf numFmtId="3" fontId="10" fillId="0" borderId="0" xfId="79" applyNumberFormat="1" applyFont="1" applyFill="1" applyBorder="1" applyAlignment="1">
      <alignment/>
      <protection/>
    </xf>
    <xf numFmtId="3" fontId="1" fillId="0" borderId="0" xfId="74" applyNumberFormat="1" applyFont="1" applyFill="1" applyBorder="1" applyAlignment="1">
      <alignment vertical="top" wrapText="1"/>
      <protection/>
    </xf>
    <xf numFmtId="164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10" fillId="0" borderId="0" xfId="78" applyNumberFormat="1" applyFont="1" applyFill="1" applyBorder="1" applyAlignment="1">
      <alignment/>
      <protection/>
    </xf>
    <xf numFmtId="0" fontId="10" fillId="0" borderId="0" xfId="75" applyNumberFormat="1" applyFont="1" applyFill="1" applyBorder="1" applyAlignment="1">
      <alignment horizontal="left" wrapText="1"/>
      <protection/>
    </xf>
    <xf numFmtId="0" fontId="4" fillId="0" borderId="10" xfId="73" applyFont="1" applyFill="1" applyBorder="1" applyAlignment="1">
      <alignment horizontal="left" wrapText="1"/>
      <protection/>
    </xf>
    <xf numFmtId="0" fontId="11" fillId="0" borderId="0" xfId="73" applyFont="1" applyFill="1" applyBorder="1" applyAlignment="1">
      <alignment horizontal="left" vertical="top" wrapText="1"/>
      <protection/>
    </xf>
    <xf numFmtId="3" fontId="9" fillId="0" borderId="0" xfId="73" applyNumberFormat="1" applyFont="1" applyFill="1" applyBorder="1" applyAlignment="1">
      <alignment horizontal="right" vertical="top" wrapText="1"/>
      <protection/>
    </xf>
    <xf numFmtId="3" fontId="23" fillId="0" borderId="0" xfId="73" applyNumberFormat="1" applyFont="1" applyFill="1" applyBorder="1" applyAlignment="1">
      <alignment horizontal="right" vertical="top" wrapText="1"/>
      <protection/>
    </xf>
    <xf numFmtId="0" fontId="10" fillId="0" borderId="0" xfId="73" applyFont="1" applyFill="1" applyAlignment="1">
      <alignment horizontal="left" vertical="top" wrapText="1"/>
      <protection/>
    </xf>
    <xf numFmtId="3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74" applyNumberFormat="1" applyFont="1" applyFill="1" applyAlignment="1">
      <alignment horizontal="left" vertical="top" wrapText="1"/>
      <protection/>
    </xf>
    <xf numFmtId="0" fontId="1" fillId="0" borderId="0" xfId="74" applyNumberFormat="1" applyFont="1" applyFill="1" applyAlignment="1">
      <alignment horizontal="center" vertical="top" wrapText="1"/>
      <protection/>
    </xf>
    <xf numFmtId="4" fontId="1" fillId="0" borderId="0" xfId="74" applyNumberFormat="1" applyFont="1" applyFill="1" applyAlignment="1">
      <alignment horizontal="center" vertical="top" wrapText="1"/>
      <protection/>
    </xf>
    <xf numFmtId="0" fontId="1" fillId="0" borderId="0" xfId="74" applyNumberFormat="1" applyFont="1" applyFill="1" applyBorder="1" applyAlignment="1">
      <alignment horizontal="left" vertical="top" wrapText="1"/>
      <protection/>
    </xf>
    <xf numFmtId="0" fontId="1" fillId="0" borderId="0" xfId="74" applyNumberFormat="1" applyFont="1" applyFill="1" applyBorder="1" applyAlignment="1">
      <alignment horizontal="center" vertical="top" wrapText="1"/>
      <protection/>
    </xf>
    <xf numFmtId="4" fontId="1" fillId="0" borderId="0" xfId="74" applyNumberFormat="1" applyFont="1" applyFill="1" applyBorder="1" applyAlignment="1">
      <alignment horizontal="center" vertical="top" wrapText="1"/>
      <protection/>
    </xf>
    <xf numFmtId="4" fontId="1" fillId="0" borderId="0" xfId="74" applyNumberFormat="1" applyFont="1" applyFill="1" applyAlignment="1">
      <alignment horizontal="left" vertical="top" wrapText="1"/>
      <protection/>
    </xf>
    <xf numFmtId="0" fontId="9" fillId="0" borderId="0" xfId="74" applyNumberFormat="1" applyFont="1" applyFill="1" applyAlignment="1">
      <alignment horizontal="center" vertical="top" wrapText="1"/>
      <protection/>
    </xf>
    <xf numFmtId="4" fontId="9" fillId="0" borderId="0" xfId="74" applyNumberFormat="1" applyFont="1" applyFill="1" applyAlignment="1">
      <alignment horizontal="center" vertical="top" wrapText="1"/>
      <protection/>
    </xf>
    <xf numFmtId="3" fontId="9" fillId="0" borderId="0" xfId="71" applyNumberFormat="1" applyFont="1" applyFill="1" applyBorder="1" applyAlignment="1" applyProtection="1">
      <alignment horizontal="left" vertical="center" wrapText="1"/>
      <protection locked="0"/>
    </xf>
    <xf numFmtId="3" fontId="9" fillId="0" borderId="0" xfId="71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74" applyNumberFormat="1" applyFont="1" applyFill="1" applyBorder="1" applyAlignment="1">
      <alignment horizontal="center" vertical="top" wrapText="1"/>
      <protection/>
    </xf>
    <xf numFmtId="3" fontId="1" fillId="0" borderId="0" xfId="74" applyNumberFormat="1" applyFont="1" applyFill="1" applyAlignment="1">
      <alignment horizontal="center" vertical="top" wrapText="1"/>
      <protection/>
    </xf>
    <xf numFmtId="3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71" applyNumberFormat="1" applyFont="1" applyFill="1" applyBorder="1" applyAlignment="1" applyProtection="1">
      <alignment vertical="center" wrapText="1"/>
      <protection locked="0"/>
    </xf>
    <xf numFmtId="3" fontId="1" fillId="0" borderId="10" xfId="71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0" applyFont="1" applyFill="1" applyBorder="1" applyAlignment="1">
      <alignment/>
    </xf>
    <xf numFmtId="0" fontId="8" fillId="0" borderId="0" xfId="71" applyFont="1" applyFill="1" applyBorder="1" applyAlignment="1">
      <alignment horizontal="right" wrapText="1"/>
      <protection/>
    </xf>
    <xf numFmtId="0" fontId="9" fillId="0" borderId="0" xfId="72" applyNumberFormat="1" applyFont="1" applyFill="1" applyBorder="1" applyAlignment="1">
      <alignment horizontal="left" wrapText="1"/>
      <protection/>
    </xf>
    <xf numFmtId="0" fontId="13" fillId="0" borderId="10" xfId="0" applyFont="1" applyFill="1" applyBorder="1" applyAlignment="1" applyProtection="1">
      <alignment horizontal="right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3" fontId="13" fillId="0" borderId="0" xfId="71" applyNumberFormat="1" applyFont="1" applyFill="1" applyBorder="1" applyAlignment="1">
      <alignment horizontal="right" wrapText="1"/>
      <protection/>
    </xf>
    <xf numFmtId="0" fontId="1" fillId="0" borderId="0" xfId="74" applyNumberFormat="1" applyFont="1" applyFill="1" applyAlignment="1">
      <alignment vertical="top" wrapText="1"/>
      <protection/>
    </xf>
    <xf numFmtId="164" fontId="10" fillId="0" borderId="11" xfId="0" applyNumberFormat="1" applyFont="1" applyFill="1" applyBorder="1" applyAlignment="1" applyProtection="1">
      <alignment horizontal="right" vertical="center" wrapText="1"/>
      <protection/>
    </xf>
    <xf numFmtId="0" fontId="12" fillId="0" borderId="11" xfId="0" applyNumberFormat="1" applyFont="1" applyFill="1" applyBorder="1" applyAlignment="1" applyProtection="1">
      <alignment vertical="center" wrapText="1"/>
      <protection locked="0"/>
    </xf>
    <xf numFmtId="0" fontId="13" fillId="0" borderId="11" xfId="0" applyFont="1" applyFill="1" applyBorder="1" applyAlignment="1" applyProtection="1">
      <alignment horizontal="right" wrapText="1"/>
      <protection/>
    </xf>
    <xf numFmtId="0" fontId="13" fillId="33" borderId="11" xfId="0" applyFont="1" applyFill="1" applyBorder="1" applyAlignment="1">
      <alignment horizontal="right" wrapText="1"/>
    </xf>
    <xf numFmtId="164" fontId="9" fillId="0" borderId="11" xfId="0" applyNumberFormat="1" applyFont="1" applyFill="1" applyBorder="1" applyAlignment="1" applyProtection="1">
      <alignment horizontal="right" vertical="center" wrapText="1"/>
      <protection/>
    </xf>
    <xf numFmtId="16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11" fillId="0" borderId="0" xfId="74" applyFont="1" applyFill="1" applyBorder="1" applyAlignment="1">
      <alignment horizontal="left" vertical="top" wrapText="1"/>
      <protection/>
    </xf>
    <xf numFmtId="3" fontId="9" fillId="0" borderId="0" xfId="74" applyNumberFormat="1" applyFont="1" applyFill="1" applyBorder="1" applyAlignment="1">
      <alignment horizontal="right" vertical="top" wrapText="1"/>
      <protection/>
    </xf>
    <xf numFmtId="0" fontId="9" fillId="0" borderId="0" xfId="74" applyNumberFormat="1" applyFont="1" applyFill="1" applyAlignment="1">
      <alignment horizontal="left" vertical="top" wrapText="1"/>
      <protection/>
    </xf>
    <xf numFmtId="4" fontId="9" fillId="0" borderId="0" xfId="74" applyNumberFormat="1" applyFont="1" applyFill="1" applyAlignment="1">
      <alignment horizontal="left" vertical="top" wrapText="1"/>
      <protection/>
    </xf>
    <xf numFmtId="0" fontId="9" fillId="0" borderId="0" xfId="74" applyNumberFormat="1" applyFont="1" applyFill="1" applyBorder="1" applyAlignment="1">
      <alignment horizontal="left" vertical="top" wrapText="1"/>
      <protection/>
    </xf>
    <xf numFmtId="0" fontId="14" fillId="0" borderId="0" xfId="74" applyFont="1" applyFill="1" applyBorder="1" applyAlignment="1">
      <alignment horizontal="left" vertical="center"/>
      <protection/>
    </xf>
    <xf numFmtId="3" fontId="14" fillId="33" borderId="0" xfId="74" applyNumberFormat="1" applyFont="1" applyFill="1" applyBorder="1" applyAlignment="1">
      <alignment horizontal="right" vertical="center"/>
      <protection/>
    </xf>
    <xf numFmtId="0" fontId="1" fillId="33" borderId="0" xfId="74" applyFont="1" applyFill="1" applyAlignment="1">
      <alignment horizontal="right" vertical="top" wrapText="1"/>
      <protection/>
    </xf>
    <xf numFmtId="0" fontId="24" fillId="33" borderId="0" xfId="0" applyFont="1" applyFill="1" applyAlignment="1">
      <alignment/>
    </xf>
    <xf numFmtId="3" fontId="1" fillId="33" borderId="0" xfId="74" applyNumberFormat="1" applyFont="1" applyFill="1" applyAlignment="1">
      <alignment horizontal="right" vertical="top" wrapText="1"/>
      <protection/>
    </xf>
    <xf numFmtId="0" fontId="1" fillId="33" borderId="0" xfId="74" applyNumberFormat="1" applyFont="1" applyFill="1" applyAlignment="1">
      <alignment horizontal="center" vertical="top" wrapText="1"/>
      <protection/>
    </xf>
    <xf numFmtId="0" fontId="19" fillId="0" borderId="0" xfId="0" applyFont="1" applyFill="1" applyAlignment="1">
      <alignment horizontal="left" vertical="top" wrapText="1"/>
    </xf>
    <xf numFmtId="0" fontId="3" fillId="0" borderId="0" xfId="73" applyFont="1" applyFill="1" applyAlignment="1">
      <alignment horizontal="center" vertical="center" wrapText="1"/>
      <protection/>
    </xf>
    <xf numFmtId="0" fontId="6" fillId="0" borderId="0" xfId="74" applyFont="1" applyFill="1" applyAlignment="1">
      <alignment horizontal="center" vertical="top" wrapText="1"/>
      <protection/>
    </xf>
    <xf numFmtId="0" fontId="9" fillId="0" borderId="0" xfId="73" applyFont="1" applyFill="1" applyBorder="1" applyAlignment="1">
      <alignment horizontal="left" vertical="top" wrapText="1"/>
      <protection/>
    </xf>
    <xf numFmtId="0" fontId="15" fillId="0" borderId="0" xfId="0" applyFont="1" applyFill="1" applyAlignment="1">
      <alignment horizontal="left" vertical="top" wrapText="1"/>
    </xf>
    <xf numFmtId="0" fontId="3" fillId="0" borderId="0" xfId="74" applyFont="1" applyFill="1" applyAlignment="1">
      <alignment horizontal="center" vertical="center" wrapText="1"/>
      <protection/>
    </xf>
    <xf numFmtId="0" fontId="9" fillId="0" borderId="0" xfId="74" applyFont="1" applyFill="1" applyBorder="1" applyAlignment="1">
      <alignment horizontal="left" vertical="top" wrapText="1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TS_300607" xfId="33"/>
    <cellStyle name="Normal 10" xfId="34"/>
    <cellStyle name="Normal 2" xfId="35"/>
    <cellStyle name="Normal_A4. TS Nurbank 2006" xfId="36"/>
    <cellStyle name="Style 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1 2" xfId="58"/>
    <cellStyle name="Обычный 2 10" xfId="59"/>
    <cellStyle name="Обычный 2 2" xfId="60"/>
    <cellStyle name="Обычный 2 3" xfId="61"/>
    <cellStyle name="Обычный 2 4" xfId="62"/>
    <cellStyle name="Обычный 2 5" xfId="63"/>
    <cellStyle name="Обычный 2 6" xfId="64"/>
    <cellStyle name="Обычный 2 7" xfId="65"/>
    <cellStyle name="Обычный 2 8" xfId="66"/>
    <cellStyle name="Обычный 2 9" xfId="67"/>
    <cellStyle name="Обычный 24" xfId="68"/>
    <cellStyle name="Обычный 26" xfId="69"/>
    <cellStyle name="Обычный 29" xfId="70"/>
    <cellStyle name="Обычный_Консолидир баланс по МСФО за март" xfId="71"/>
    <cellStyle name="Обычный_Лист Microsoft Excel" xfId="72"/>
    <cellStyle name="Обычный_Ф1_Ф4new2004НБ 2" xfId="73"/>
    <cellStyle name="Обычный_Ф1_Ф4new2004НБ 4" xfId="74"/>
    <cellStyle name="Обычный_Ф1_Ф4new2004НБ 5" xfId="75"/>
    <cellStyle name="Обычный_Ф1_Ф4new2004НБ 6" xfId="76"/>
    <cellStyle name="Обычный_Ф1_Ф4new2004НБ 7" xfId="77"/>
    <cellStyle name="Обычный_Ф1_Ф4new2004НБ 8" xfId="78"/>
    <cellStyle name="Обычный_Ф1_Ф4new2004НБ 9" xfId="79"/>
    <cellStyle name="Followed Hyperlink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Стиль 1" xfId="86"/>
    <cellStyle name="Текст предупреждения" xfId="87"/>
    <cellStyle name="Comma" xfId="88"/>
    <cellStyle name="Comma [0]" xfId="89"/>
    <cellStyle name="Финансовый 10" xfId="90"/>
    <cellStyle name="Финансовый 2 2" xfId="91"/>
    <cellStyle name="Финансовый 2 3" xfId="92"/>
    <cellStyle name="Финансовый 2 4" xfId="93"/>
    <cellStyle name="Финансовый 2 5" xfId="94"/>
    <cellStyle name="Финансовый 2 6" xfId="95"/>
    <cellStyle name="Финансовый 2 7" xfId="96"/>
    <cellStyle name="Финансовый 2 8" xfId="97"/>
    <cellStyle name="Финансовый 2 9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2390775</xdr:colOff>
      <xdr:row>0</xdr:row>
      <xdr:rowOff>0</xdr:rowOff>
    </xdr:from>
    <xdr:to>
      <xdr:col>0</xdr:col>
      <xdr:colOff>2390775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39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2628900</xdr:colOff>
      <xdr:row>1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628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5555555555\&#1052;&#1086;&#1080;%20&#1076;&#1086;&#1082;&#1091;&#1084;&#1077;&#1085;&#1090;&#1099;\2010\3112-2010-&#1043;&#1054;&#1044;&#1054;&#1042;&#1054;&#1049;\&#1057;&#1042;&#1054;&#1044;.&#1055;&#1056;&#1048;&#1052;&#1045;&#1063;&#1040;&#1053;&#1048;&#1045;\&#1060;&#1086;&#1088;&#1084;&#1072;-4\&#1050;&#1086;&#1087;&#1080;&#1103;%20Forma_4_v1_04032011-&#1054;&#105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82;&#1086;&#1085;&#1089;.&#1086;&#1090;&#1095;&#1077;&#1090;%20&#1092;1-2%20&#1085;&#1072;%2001.01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Остаток"/>
      <sheetName val="БАНК"/>
      <sheetName val="Обороты"/>
      <sheetName val="ДО"/>
      <sheetName val="Нур лизинг"/>
      <sheetName val="Нуртраст"/>
      <sheetName val="Money Experts"/>
      <sheetName val="Нурполис"/>
      <sheetName val="Атамекен"/>
      <sheetName val="Nur-Finance B.V"/>
      <sheetName val="БАНК+ДО"/>
      <sheetName val="КОНС."/>
      <sheetName val="для аудит"/>
      <sheetName val="совокупный доход"/>
      <sheetName val="Вед.элимин"/>
      <sheetName val="Корректировка ауд"/>
      <sheetName val="бал. по МСФО-c ДО "/>
      <sheetName val="Ф-4 коррект."/>
      <sheetName val="Ф-4 коррект. (2)"/>
      <sheetName val="Ф-4 с учетом коррект."/>
    </sheetNames>
    <sheetDataSet>
      <sheetData sheetId="0">
        <row r="8">
          <cell r="E8">
            <v>1000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-1"/>
      <sheetName val="ФОРМА-2"/>
    </sheetNames>
    <sheetDataSet>
      <sheetData sheetId="0">
        <row r="7">
          <cell r="A7" t="str">
            <v>               по состоянию на 01 января 2014 года</v>
          </cell>
        </row>
        <row r="10">
          <cell r="B10" t="str">
            <v>31 декабря 2013 г.</v>
          </cell>
          <cell r="C10" t="str">
            <v>31 декабря 2012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64"/>
  <sheetViews>
    <sheetView view="pageBreakPreview" zoomScaleSheetLayoutView="100" zoomScalePageLayoutView="0" workbookViewId="0" topLeftCell="A28">
      <selection activeCell="A53" sqref="A53"/>
    </sheetView>
  </sheetViews>
  <sheetFormatPr defaultColWidth="9.00390625" defaultRowHeight="12.75"/>
  <cols>
    <col min="1" max="1" width="64.875" style="14" customWidth="1"/>
    <col min="2" max="2" width="20.00390625" style="25" customWidth="1"/>
    <col min="3" max="3" width="19.375" style="17" customWidth="1"/>
    <col min="4" max="4" width="15.25390625" style="14" customWidth="1"/>
    <col min="5" max="5" width="10.75390625" style="14" bestFit="1" customWidth="1"/>
    <col min="6" max="6" width="36.75390625" style="14" customWidth="1"/>
    <col min="7" max="7" width="18.625" style="14" customWidth="1"/>
    <col min="8" max="16384" width="9.125" style="14" customWidth="1"/>
  </cols>
  <sheetData>
    <row r="1" ht="21.75" customHeight="1"/>
    <row r="2" ht="14.25" customHeight="1"/>
    <row r="3" ht="12.75" customHeight="1"/>
    <row r="4" spans="1:2" ht="15.75" customHeight="1">
      <c r="A4" s="114" t="s">
        <v>34</v>
      </c>
      <c r="B4" s="114"/>
    </row>
    <row r="5" spans="1:2" ht="15.75" customHeight="1">
      <c r="A5" s="114" t="s">
        <v>35</v>
      </c>
      <c r="B5" s="114"/>
    </row>
    <row r="6" spans="1:3" s="26" customFormat="1" ht="14.25">
      <c r="A6" s="1" t="s">
        <v>36</v>
      </c>
      <c r="B6" s="22"/>
      <c r="C6" s="2"/>
    </row>
    <row r="7" spans="1:3" s="26" customFormat="1" ht="14.25">
      <c r="A7" s="115" t="s">
        <v>61</v>
      </c>
      <c r="B7" s="115"/>
      <c r="C7" s="2"/>
    </row>
    <row r="8" spans="1:3" s="26" customFormat="1" ht="14.25">
      <c r="A8" s="27"/>
      <c r="B8" s="27"/>
      <c r="C8" s="2"/>
    </row>
    <row r="9" spans="1:3" ht="14.25" customHeight="1">
      <c r="A9" s="116" t="s">
        <v>37</v>
      </c>
      <c r="B9" s="116"/>
      <c r="C9" s="116"/>
    </row>
    <row r="10" spans="1:3" ht="30.75" customHeight="1">
      <c r="A10" s="4" t="s">
        <v>38</v>
      </c>
      <c r="B10" s="28" t="s">
        <v>62</v>
      </c>
      <c r="C10" s="28" t="s">
        <v>63</v>
      </c>
    </row>
    <row r="11" spans="1:3" s="31" customFormat="1" ht="14.25">
      <c r="A11" s="4" t="s">
        <v>1</v>
      </c>
      <c r="B11" s="29"/>
      <c r="C11" s="30"/>
    </row>
    <row r="12" spans="1:8" ht="24.75" customHeight="1">
      <c r="A12" s="13" t="s">
        <v>19</v>
      </c>
      <c r="B12" s="32">
        <v>28270229</v>
      </c>
      <c r="C12" s="32">
        <v>23156087</v>
      </c>
      <c r="D12" s="19"/>
      <c r="E12" s="33"/>
      <c r="F12" s="34"/>
      <c r="G12" s="35"/>
      <c r="H12" s="36"/>
    </row>
    <row r="13" spans="1:8" ht="29.25" customHeight="1">
      <c r="A13" s="13" t="s">
        <v>2</v>
      </c>
      <c r="B13" s="32">
        <v>785499</v>
      </c>
      <c r="C13" s="32">
        <v>640520</v>
      </c>
      <c r="D13" s="19"/>
      <c r="E13" s="33"/>
      <c r="F13" s="34"/>
      <c r="G13" s="35"/>
      <c r="H13" s="36"/>
    </row>
    <row r="14" spans="1:8" ht="27.75" customHeight="1">
      <c r="A14" s="13" t="s">
        <v>13</v>
      </c>
      <c r="B14" s="32">
        <v>1211643</v>
      </c>
      <c r="C14" s="32">
        <v>1996006</v>
      </c>
      <c r="D14" s="19"/>
      <c r="E14" s="33"/>
      <c r="F14" s="34"/>
      <c r="G14" s="35"/>
      <c r="H14" s="36"/>
    </row>
    <row r="15" spans="1:8" ht="21" customHeight="1">
      <c r="A15" s="13" t="s">
        <v>64</v>
      </c>
      <c r="B15" s="37">
        <v>35739639</v>
      </c>
      <c r="C15" s="37">
        <f>C16+C17</f>
        <v>29547519</v>
      </c>
      <c r="D15" s="19"/>
      <c r="E15" s="33"/>
      <c r="F15" s="38"/>
      <c r="G15" s="35"/>
      <c r="H15" s="36"/>
    </row>
    <row r="16" spans="1:8" ht="21" customHeight="1">
      <c r="A16" s="39" t="s">
        <v>33</v>
      </c>
      <c r="B16" s="37">
        <v>34369180</v>
      </c>
      <c r="C16" s="37">
        <v>29547519</v>
      </c>
      <c r="D16" s="19"/>
      <c r="E16" s="33"/>
      <c r="F16" s="38"/>
      <c r="G16" s="35"/>
      <c r="H16" s="36"/>
    </row>
    <row r="17" spans="1:8" ht="21" customHeight="1">
      <c r="A17" s="39" t="s">
        <v>28</v>
      </c>
      <c r="B17" s="37">
        <v>159532</v>
      </c>
      <c r="C17" s="37">
        <v>0</v>
      </c>
      <c r="D17" s="19"/>
      <c r="E17" s="33"/>
      <c r="F17" s="38"/>
      <c r="G17" s="35"/>
      <c r="H17" s="36"/>
    </row>
    <row r="18" spans="1:8" ht="33" customHeight="1">
      <c r="A18" s="13" t="s">
        <v>39</v>
      </c>
      <c r="B18" s="32">
        <v>151990670.09184998</v>
      </c>
      <c r="C18" s="32">
        <v>171076529</v>
      </c>
      <c r="D18" s="19"/>
      <c r="E18" s="33"/>
      <c r="F18" s="40"/>
      <c r="G18" s="41"/>
      <c r="H18" s="36"/>
    </row>
    <row r="19" spans="1:8" ht="21" customHeight="1">
      <c r="A19" s="13" t="s">
        <v>3</v>
      </c>
      <c r="B19" s="32">
        <v>3871679</v>
      </c>
      <c r="C19" s="32">
        <v>3996686</v>
      </c>
      <c r="D19" s="19"/>
      <c r="E19" s="42"/>
      <c r="F19" s="43"/>
      <c r="G19" s="35"/>
      <c r="H19" s="36"/>
    </row>
    <row r="20" spans="1:8" ht="21" customHeight="1">
      <c r="A20" s="13" t="s">
        <v>55</v>
      </c>
      <c r="B20" s="32">
        <v>99908</v>
      </c>
      <c r="C20" s="32">
        <v>99911</v>
      </c>
      <c r="D20" s="19"/>
      <c r="E20" s="33"/>
      <c r="F20" s="43"/>
      <c r="G20" s="35"/>
      <c r="H20" s="36"/>
    </row>
    <row r="21" spans="1:8" ht="21" customHeight="1">
      <c r="A21" s="13" t="s">
        <v>21</v>
      </c>
      <c r="B21" s="32">
        <v>2976119</v>
      </c>
      <c r="C21" s="32">
        <v>2976119</v>
      </c>
      <c r="D21" s="19"/>
      <c r="E21" s="33"/>
      <c r="F21" s="34"/>
      <c r="G21" s="35"/>
      <c r="H21" s="36"/>
    </row>
    <row r="22" spans="1:8" ht="17.25" customHeight="1">
      <c r="A22" s="13" t="s">
        <v>4</v>
      </c>
      <c r="B22" s="32">
        <v>23628952</v>
      </c>
      <c r="C22" s="32">
        <v>22059246</v>
      </c>
      <c r="D22" s="19"/>
      <c r="E22" s="33"/>
      <c r="F22" s="34"/>
      <c r="G22" s="35"/>
      <c r="H22" s="36"/>
    </row>
    <row r="23" spans="1:8" s="31" customFormat="1" ht="24" customHeight="1">
      <c r="A23" s="4" t="s">
        <v>40</v>
      </c>
      <c r="B23" s="29">
        <f>SUM(B12:B22)-B15</f>
        <v>247363411.09184998</v>
      </c>
      <c r="C23" s="29">
        <f>SUM(C12:C22)-C15</f>
        <v>255548623</v>
      </c>
      <c r="D23" s="19"/>
      <c r="E23" s="33"/>
      <c r="F23" s="34"/>
      <c r="G23" s="35"/>
      <c r="H23" s="44"/>
    </row>
    <row r="24" spans="1:8" ht="12.75">
      <c r="A24" s="45"/>
      <c r="B24" s="46"/>
      <c r="C24" s="46"/>
      <c r="D24" s="19"/>
      <c r="E24" s="33"/>
      <c r="F24" s="34"/>
      <c r="G24" s="35"/>
      <c r="H24" s="36"/>
    </row>
    <row r="25" spans="1:8" s="31" customFormat="1" ht="17.25" customHeight="1">
      <c r="A25" s="4" t="s">
        <v>5</v>
      </c>
      <c r="B25" s="29"/>
      <c r="C25" s="29"/>
      <c r="D25" s="19"/>
      <c r="E25" s="33"/>
      <c r="F25" s="34"/>
      <c r="G25" s="35"/>
      <c r="H25" s="44"/>
    </row>
    <row r="26" spans="1:8" s="31" customFormat="1" ht="17.25" customHeight="1">
      <c r="A26" s="13" t="s">
        <v>41</v>
      </c>
      <c r="B26" s="32">
        <v>6585642</v>
      </c>
      <c r="C26" s="32">
        <v>8789677</v>
      </c>
      <c r="D26" s="19"/>
      <c r="E26" s="33"/>
      <c r="F26" s="34"/>
      <c r="G26" s="35"/>
      <c r="H26" s="44"/>
    </row>
    <row r="27" spans="1:8" ht="18.75" customHeight="1">
      <c r="A27" s="13" t="s">
        <v>6</v>
      </c>
      <c r="B27" s="32">
        <v>1053989.0918500002</v>
      </c>
      <c r="C27" s="32">
        <v>1752360</v>
      </c>
      <c r="D27" s="19"/>
      <c r="E27" s="33"/>
      <c r="F27" s="47"/>
      <c r="G27" s="48"/>
      <c r="H27" s="36"/>
    </row>
    <row r="28" spans="1:8" ht="18" customHeight="1">
      <c r="A28" s="13" t="s">
        <v>7</v>
      </c>
      <c r="B28" s="49">
        <v>152909852</v>
      </c>
      <c r="C28" s="49">
        <v>149867788</v>
      </c>
      <c r="D28" s="19"/>
      <c r="E28" s="33"/>
      <c r="F28" s="50"/>
      <c r="G28" s="51"/>
      <c r="H28" s="36"/>
    </row>
    <row r="29" spans="1:8" ht="19.5" customHeight="1">
      <c r="A29" s="13" t="s">
        <v>0</v>
      </c>
      <c r="B29" s="49">
        <v>41773980</v>
      </c>
      <c r="C29" s="46">
        <v>21826978</v>
      </c>
      <c r="D29" s="19"/>
      <c r="E29" s="33"/>
      <c r="F29" s="52"/>
      <c r="G29" s="53"/>
      <c r="H29" s="36"/>
    </row>
    <row r="30" spans="1:8" ht="19.5" customHeight="1">
      <c r="A30" s="13" t="s">
        <v>27</v>
      </c>
      <c r="B30" s="49">
        <v>3880184</v>
      </c>
      <c r="C30" s="46">
        <v>1279914</v>
      </c>
      <c r="D30" s="19"/>
      <c r="E30" s="33"/>
      <c r="F30" s="38"/>
      <c r="G30" s="54"/>
      <c r="H30" s="36"/>
    </row>
    <row r="31" spans="1:8" ht="19.5" customHeight="1" hidden="1">
      <c r="A31" s="13" t="s">
        <v>42</v>
      </c>
      <c r="B31" s="49"/>
      <c r="C31" s="46"/>
      <c r="D31" s="19"/>
      <c r="E31" s="33"/>
      <c r="F31" s="38"/>
      <c r="G31" s="55"/>
      <c r="H31" s="36"/>
    </row>
    <row r="32" spans="1:8" ht="19.5" customHeight="1" hidden="1">
      <c r="A32" s="13" t="s">
        <v>43</v>
      </c>
      <c r="B32" s="49">
        <v>0</v>
      </c>
      <c r="C32" s="46">
        <v>0</v>
      </c>
      <c r="D32" s="19"/>
      <c r="E32" s="33"/>
      <c r="F32" s="56"/>
      <c r="G32" s="35"/>
      <c r="H32" s="36"/>
    </row>
    <row r="33" spans="1:8" ht="20.25" customHeight="1">
      <c r="A33" s="13" t="s">
        <v>8</v>
      </c>
      <c r="B33" s="49">
        <v>3902694</v>
      </c>
      <c r="C33" s="46">
        <v>1110516</v>
      </c>
      <c r="D33" s="19"/>
      <c r="E33" s="33"/>
      <c r="F33" s="34"/>
      <c r="G33" s="35"/>
      <c r="H33" s="36"/>
    </row>
    <row r="34" spans="1:8" s="31" customFormat="1" ht="24.75" customHeight="1">
      <c r="A34" s="4" t="s">
        <v>44</v>
      </c>
      <c r="B34" s="29">
        <f>SUM(B26:B33)</f>
        <v>210106341.09185</v>
      </c>
      <c r="C34" s="29">
        <f>SUM(C26:C33)</f>
        <v>184627233</v>
      </c>
      <c r="D34" s="19"/>
      <c r="E34" s="33"/>
      <c r="F34" s="34"/>
      <c r="G34" s="35"/>
      <c r="H34" s="44"/>
    </row>
    <row r="35" spans="1:8" ht="12.75">
      <c r="A35" s="45"/>
      <c r="B35" s="46"/>
      <c r="C35" s="46"/>
      <c r="D35" s="19"/>
      <c r="E35" s="33"/>
      <c r="F35" s="34"/>
      <c r="G35" s="35"/>
      <c r="H35" s="36"/>
    </row>
    <row r="36" spans="1:8" s="31" customFormat="1" ht="18" customHeight="1">
      <c r="A36" s="4" t="s">
        <v>20</v>
      </c>
      <c r="B36" s="29"/>
      <c r="C36" s="29"/>
      <c r="D36" s="19"/>
      <c r="E36" s="33"/>
      <c r="F36" s="34"/>
      <c r="G36" s="35"/>
      <c r="H36" s="44"/>
    </row>
    <row r="37" spans="1:8" ht="23.25" customHeight="1">
      <c r="A37" s="13" t="s">
        <v>45</v>
      </c>
      <c r="B37" s="57">
        <v>127611241</v>
      </c>
      <c r="C37" s="57">
        <f>SUM(C38:C39)</f>
        <v>127611241</v>
      </c>
      <c r="D37" s="19"/>
      <c r="E37" s="33"/>
      <c r="F37" s="34"/>
      <c r="G37" s="35"/>
      <c r="H37" s="36"/>
    </row>
    <row r="38" spans="1:8" ht="23.25" customHeight="1">
      <c r="A38" s="13" t="s">
        <v>9</v>
      </c>
      <c r="B38" s="46">
        <v>127316185</v>
      </c>
      <c r="C38" s="46">
        <v>127316185</v>
      </c>
      <c r="D38" s="19"/>
      <c r="E38" s="33"/>
      <c r="F38" s="34"/>
      <c r="G38" s="35"/>
      <c r="H38" s="36"/>
    </row>
    <row r="39" spans="1:8" ht="23.25" customHeight="1">
      <c r="A39" s="13" t="s">
        <v>10</v>
      </c>
      <c r="B39" s="46">
        <v>295056</v>
      </c>
      <c r="C39" s="46">
        <v>295056</v>
      </c>
      <c r="D39" s="19"/>
      <c r="E39" s="33"/>
      <c r="F39" s="47"/>
      <c r="G39" s="48"/>
      <c r="H39" s="36"/>
    </row>
    <row r="40" spans="1:8" ht="18.75" customHeight="1">
      <c r="A40" s="13" t="s">
        <v>46</v>
      </c>
      <c r="B40" s="58">
        <v>-11883</v>
      </c>
      <c r="C40" s="59">
        <f>-11883</f>
        <v>-11883</v>
      </c>
      <c r="D40" s="19"/>
      <c r="E40" s="33"/>
      <c r="F40" s="50"/>
      <c r="G40" s="51"/>
      <c r="H40" s="36"/>
    </row>
    <row r="41" spans="1:8" ht="17.25" customHeight="1">
      <c r="A41" s="13" t="s">
        <v>11</v>
      </c>
      <c r="B41" s="49">
        <v>100</v>
      </c>
      <c r="C41" s="49">
        <v>100</v>
      </c>
      <c r="D41" s="19"/>
      <c r="E41" s="33"/>
      <c r="F41" s="60"/>
      <c r="G41" s="48"/>
      <c r="H41" s="36"/>
    </row>
    <row r="42" spans="1:8" ht="18.75" customHeight="1">
      <c r="A42" s="13" t="s">
        <v>47</v>
      </c>
      <c r="B42" s="49">
        <v>970879</v>
      </c>
      <c r="C42" s="49">
        <v>986538</v>
      </c>
      <c r="D42" s="19"/>
      <c r="E42" s="33"/>
      <c r="F42" s="61"/>
      <c r="G42" s="62"/>
      <c r="H42" s="36"/>
    </row>
    <row r="43" spans="1:8" ht="18.75" customHeight="1">
      <c r="A43" s="13" t="s">
        <v>48</v>
      </c>
      <c r="B43" s="63">
        <v>-767988</v>
      </c>
      <c r="C43" s="59">
        <v>-258376</v>
      </c>
      <c r="D43" s="19"/>
      <c r="E43" s="33"/>
      <c r="F43" s="61"/>
      <c r="G43" s="35"/>
      <c r="H43" s="36"/>
    </row>
    <row r="44" spans="1:8" ht="18.75" customHeight="1">
      <c r="A44" s="13" t="s">
        <v>49</v>
      </c>
      <c r="B44" s="63">
        <v>0</v>
      </c>
      <c r="C44" s="59"/>
      <c r="D44" s="19"/>
      <c r="E44" s="33"/>
      <c r="F44" s="61"/>
      <c r="G44" s="35"/>
      <c r="H44" s="36"/>
    </row>
    <row r="45" spans="1:8" ht="20.25" customHeight="1">
      <c r="A45" s="13" t="s">
        <v>50</v>
      </c>
      <c r="B45" s="58">
        <v>-90545279</v>
      </c>
      <c r="C45" s="59">
        <v>-57406230</v>
      </c>
      <c r="D45" s="19"/>
      <c r="E45" s="64"/>
      <c r="F45" s="65"/>
      <c r="G45" s="35"/>
      <c r="H45" s="36"/>
    </row>
    <row r="46" spans="1:8" s="31" customFormat="1" ht="18.75" customHeight="1">
      <c r="A46" s="66" t="s">
        <v>51</v>
      </c>
      <c r="B46" s="29">
        <f>SUM(B38:B45)</f>
        <v>37257070</v>
      </c>
      <c r="C46" s="29">
        <f>SUM(C38:C45)</f>
        <v>70921390</v>
      </c>
      <c r="D46" s="19"/>
      <c r="E46" s="33"/>
      <c r="F46" s="65"/>
      <c r="G46" s="35"/>
      <c r="H46" s="44"/>
    </row>
    <row r="47" spans="1:8" s="31" customFormat="1" ht="18.75" customHeight="1" hidden="1">
      <c r="A47" s="4" t="s">
        <v>52</v>
      </c>
      <c r="B47" s="29">
        <f>SUM(B46)</f>
        <v>37257070</v>
      </c>
      <c r="C47" s="29">
        <f>SUM(C46)</f>
        <v>70921390</v>
      </c>
      <c r="D47" s="19"/>
      <c r="E47" s="33"/>
      <c r="F47" s="65"/>
      <c r="G47" s="35"/>
      <c r="H47" s="44"/>
    </row>
    <row r="48" spans="1:8" ht="12.75">
      <c r="A48" s="45"/>
      <c r="B48" s="46"/>
      <c r="C48" s="46"/>
      <c r="D48" s="19"/>
      <c r="E48" s="33"/>
      <c r="F48" s="65"/>
      <c r="G48" s="35"/>
      <c r="H48" s="36"/>
    </row>
    <row r="49" spans="1:8" s="31" customFormat="1" ht="22.5" customHeight="1">
      <c r="A49" s="4" t="s">
        <v>53</v>
      </c>
      <c r="B49" s="29">
        <f>B34+B47+B48</f>
        <v>247363411.09185</v>
      </c>
      <c r="C49" s="29">
        <f>C34+C47</f>
        <v>255548623</v>
      </c>
      <c r="D49" s="19"/>
      <c r="E49" s="33"/>
      <c r="F49" s="65"/>
      <c r="G49" s="35"/>
      <c r="H49" s="44"/>
    </row>
    <row r="50" spans="1:8" s="31" customFormat="1" ht="12.75">
      <c r="A50" s="67"/>
      <c r="B50" s="68"/>
      <c r="C50" s="68"/>
      <c r="E50" s="44"/>
      <c r="F50" s="65"/>
      <c r="G50" s="35"/>
      <c r="H50" s="44"/>
    </row>
    <row r="51" spans="1:8" s="31" customFormat="1" ht="14.25">
      <c r="A51" s="70"/>
      <c r="B51" s="9"/>
      <c r="C51" s="69"/>
      <c r="E51" s="44"/>
      <c r="F51" s="47"/>
      <c r="G51" s="48"/>
      <c r="H51" s="44"/>
    </row>
    <row r="52" spans="1:8" ht="15.75" customHeight="1">
      <c r="A52" s="117" t="s">
        <v>65</v>
      </c>
      <c r="B52" s="117"/>
      <c r="C52" s="117"/>
      <c r="E52" s="36"/>
      <c r="F52" s="34"/>
      <c r="G52" s="35"/>
      <c r="H52" s="36"/>
    </row>
    <row r="53" spans="1:8" ht="15.75">
      <c r="A53" s="10"/>
      <c r="B53" s="10"/>
      <c r="C53" s="10"/>
      <c r="E53" s="36"/>
      <c r="F53" s="34"/>
      <c r="G53" s="35"/>
      <c r="H53" s="36"/>
    </row>
    <row r="54" spans="1:8" ht="15.75">
      <c r="A54" s="10"/>
      <c r="B54" s="21"/>
      <c r="C54" s="10"/>
      <c r="E54" s="36"/>
      <c r="F54" s="47"/>
      <c r="G54" s="53"/>
      <c r="H54" s="36"/>
    </row>
    <row r="55" spans="1:8" ht="15.75">
      <c r="A55" s="11"/>
      <c r="B55" s="12"/>
      <c r="C55" s="12"/>
      <c r="E55" s="36"/>
      <c r="F55" s="50"/>
      <c r="G55" s="51"/>
      <c r="H55" s="36"/>
    </row>
    <row r="56" spans="1:8" ht="15.75">
      <c r="A56" s="117" t="s">
        <v>66</v>
      </c>
      <c r="B56" s="117"/>
      <c r="C56" s="117"/>
      <c r="E56" s="36"/>
      <c r="F56" s="47"/>
      <c r="G56" s="48"/>
      <c r="H56" s="36"/>
    </row>
    <row r="57" spans="1:8" ht="15.75">
      <c r="A57" s="10"/>
      <c r="B57" s="21"/>
      <c r="C57" s="10"/>
      <c r="E57" s="36"/>
      <c r="F57" s="36"/>
      <c r="G57" s="36"/>
      <c r="H57" s="36"/>
    </row>
    <row r="58" spans="1:8" ht="15.75">
      <c r="A58" s="10"/>
      <c r="B58" s="21"/>
      <c r="C58" s="10"/>
      <c r="E58" s="36"/>
      <c r="F58" s="36"/>
      <c r="G58" s="36"/>
      <c r="H58" s="36"/>
    </row>
    <row r="59" spans="1:3" ht="15.75">
      <c r="A59" s="113" t="s">
        <v>54</v>
      </c>
      <c r="B59" s="113"/>
      <c r="C59" s="113"/>
    </row>
    <row r="60" spans="1:2" ht="14.25">
      <c r="A60" s="15"/>
      <c r="B60" s="16"/>
    </row>
    <row r="61" spans="1:2" ht="14.25">
      <c r="A61" s="15"/>
      <c r="B61" s="16"/>
    </row>
    <row r="62" spans="1:2" ht="14.25">
      <c r="A62" s="15"/>
      <c r="B62" s="16"/>
    </row>
    <row r="63" spans="1:2" ht="14.25">
      <c r="A63" s="15"/>
      <c r="B63" s="16"/>
    </row>
    <row r="64" spans="1:2" ht="14.25">
      <c r="A64" s="15"/>
      <c r="B64" s="16"/>
    </row>
  </sheetData>
  <sheetProtection/>
  <mergeCells count="7">
    <mergeCell ref="A59:C59"/>
    <mergeCell ref="A4:B4"/>
    <mergeCell ref="A5:B5"/>
    <mergeCell ref="A7:B7"/>
    <mergeCell ref="A9:C9"/>
    <mergeCell ref="A52:C52"/>
    <mergeCell ref="A56:C5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"/>
  <sheetViews>
    <sheetView tabSelected="1" view="pageBreakPreview" zoomScaleSheetLayoutView="100" zoomScalePageLayoutView="0" workbookViewId="0" topLeftCell="A28">
      <selection activeCell="A60" sqref="A60"/>
    </sheetView>
  </sheetViews>
  <sheetFormatPr defaultColWidth="9.25390625" defaultRowHeight="12.75"/>
  <cols>
    <col min="1" max="1" width="64.125" style="73" customWidth="1"/>
    <col min="2" max="2" width="20.75390625" style="112" customWidth="1"/>
    <col min="3" max="3" width="21.125" style="112" customWidth="1"/>
    <col min="4" max="4" width="9.75390625" style="74" hidden="1" customWidth="1"/>
    <col min="5" max="5" width="9.375" style="75" hidden="1" customWidth="1"/>
    <col min="6" max="6" width="9.25390625" style="74" customWidth="1"/>
    <col min="7" max="7" width="31.00390625" style="74" customWidth="1"/>
    <col min="8" max="8" width="15.375" style="74" customWidth="1"/>
    <col min="9" max="16384" width="9.25390625" style="74" customWidth="1"/>
  </cols>
  <sheetData>
    <row r="1" spans="2:3" ht="12.75">
      <c r="B1" s="74"/>
      <c r="C1" s="74"/>
    </row>
    <row r="2" spans="2:3" ht="12.75">
      <c r="B2" s="74"/>
      <c r="C2" s="74"/>
    </row>
    <row r="3" spans="2:3" ht="12.75">
      <c r="B3" s="74"/>
      <c r="C3" s="74"/>
    </row>
    <row r="4" spans="1:3" ht="12.75">
      <c r="A4" s="76"/>
      <c r="B4" s="77"/>
      <c r="C4" s="77"/>
    </row>
    <row r="5" spans="1:5" s="77" customFormat="1" ht="15.75">
      <c r="A5" s="118" t="s">
        <v>67</v>
      </c>
      <c r="B5" s="118"/>
      <c r="E5" s="78"/>
    </row>
    <row r="6" spans="1:256" s="77" customFormat="1" ht="15.75">
      <c r="A6" s="118" t="s">
        <v>35</v>
      </c>
      <c r="B6" s="118"/>
      <c r="C6" s="118" t="s">
        <v>35</v>
      </c>
      <c r="D6" s="118"/>
      <c r="E6" s="118" t="s">
        <v>35</v>
      </c>
      <c r="F6" s="118"/>
      <c r="G6" s="118"/>
      <c r="H6" s="118"/>
      <c r="I6" s="118" t="s">
        <v>35</v>
      </c>
      <c r="J6" s="118"/>
      <c r="K6" s="118" t="s">
        <v>35</v>
      </c>
      <c r="L6" s="118"/>
      <c r="M6" s="118" t="s">
        <v>35</v>
      </c>
      <c r="N6" s="118"/>
      <c r="O6" s="118" t="s">
        <v>35</v>
      </c>
      <c r="P6" s="118"/>
      <c r="Q6" s="118" t="s">
        <v>35</v>
      </c>
      <c r="R6" s="118"/>
      <c r="S6" s="118" t="s">
        <v>35</v>
      </c>
      <c r="T6" s="118"/>
      <c r="U6" s="118" t="s">
        <v>35</v>
      </c>
      <c r="V6" s="118"/>
      <c r="W6" s="118" t="s">
        <v>35</v>
      </c>
      <c r="X6" s="118"/>
      <c r="Y6" s="118" t="s">
        <v>35</v>
      </c>
      <c r="Z6" s="118"/>
      <c r="AA6" s="118" t="s">
        <v>35</v>
      </c>
      <c r="AB6" s="118"/>
      <c r="AC6" s="118" t="s">
        <v>35</v>
      </c>
      <c r="AD6" s="118"/>
      <c r="AE6" s="118" t="s">
        <v>35</v>
      </c>
      <c r="AF6" s="118"/>
      <c r="AG6" s="118" t="s">
        <v>35</v>
      </c>
      <c r="AH6" s="118"/>
      <c r="AI6" s="118" t="s">
        <v>35</v>
      </c>
      <c r="AJ6" s="118"/>
      <c r="AK6" s="118" t="s">
        <v>35</v>
      </c>
      <c r="AL6" s="118"/>
      <c r="AM6" s="118" t="s">
        <v>35</v>
      </c>
      <c r="AN6" s="118"/>
      <c r="AO6" s="118" t="s">
        <v>35</v>
      </c>
      <c r="AP6" s="118"/>
      <c r="AQ6" s="118" t="s">
        <v>35</v>
      </c>
      <c r="AR6" s="118"/>
      <c r="AS6" s="118" t="s">
        <v>35</v>
      </c>
      <c r="AT6" s="118"/>
      <c r="AU6" s="118" t="s">
        <v>35</v>
      </c>
      <c r="AV6" s="118"/>
      <c r="AW6" s="118" t="s">
        <v>35</v>
      </c>
      <c r="AX6" s="118"/>
      <c r="AY6" s="118" t="s">
        <v>35</v>
      </c>
      <c r="AZ6" s="118"/>
      <c r="BA6" s="118" t="s">
        <v>35</v>
      </c>
      <c r="BB6" s="118"/>
      <c r="BC6" s="118" t="s">
        <v>35</v>
      </c>
      <c r="BD6" s="118"/>
      <c r="BE6" s="118" t="s">
        <v>35</v>
      </c>
      <c r="BF6" s="118"/>
      <c r="BG6" s="118" t="s">
        <v>35</v>
      </c>
      <c r="BH6" s="118"/>
      <c r="BI6" s="118" t="s">
        <v>35</v>
      </c>
      <c r="BJ6" s="118"/>
      <c r="BK6" s="118" t="s">
        <v>35</v>
      </c>
      <c r="BL6" s="118"/>
      <c r="BM6" s="118" t="s">
        <v>35</v>
      </c>
      <c r="BN6" s="118"/>
      <c r="BO6" s="118" t="s">
        <v>35</v>
      </c>
      <c r="BP6" s="118"/>
      <c r="BQ6" s="118" t="s">
        <v>35</v>
      </c>
      <c r="BR6" s="118"/>
      <c r="BS6" s="118" t="s">
        <v>35</v>
      </c>
      <c r="BT6" s="118"/>
      <c r="BU6" s="118" t="s">
        <v>35</v>
      </c>
      <c r="BV6" s="118"/>
      <c r="BW6" s="118" t="s">
        <v>35</v>
      </c>
      <c r="BX6" s="118"/>
      <c r="BY6" s="118" t="s">
        <v>35</v>
      </c>
      <c r="BZ6" s="118"/>
      <c r="CA6" s="118" t="s">
        <v>35</v>
      </c>
      <c r="CB6" s="118"/>
      <c r="CC6" s="118" t="s">
        <v>35</v>
      </c>
      <c r="CD6" s="118"/>
      <c r="CE6" s="118" t="s">
        <v>35</v>
      </c>
      <c r="CF6" s="118"/>
      <c r="CG6" s="118" t="s">
        <v>35</v>
      </c>
      <c r="CH6" s="118"/>
      <c r="CI6" s="118" t="s">
        <v>35</v>
      </c>
      <c r="CJ6" s="118"/>
      <c r="CK6" s="118" t="s">
        <v>35</v>
      </c>
      <c r="CL6" s="118"/>
      <c r="CM6" s="118" t="s">
        <v>35</v>
      </c>
      <c r="CN6" s="118"/>
      <c r="CO6" s="118" t="s">
        <v>35</v>
      </c>
      <c r="CP6" s="118"/>
      <c r="CQ6" s="118" t="s">
        <v>35</v>
      </c>
      <c r="CR6" s="118"/>
      <c r="CS6" s="118" t="s">
        <v>35</v>
      </c>
      <c r="CT6" s="118"/>
      <c r="CU6" s="118" t="s">
        <v>35</v>
      </c>
      <c r="CV6" s="118"/>
      <c r="CW6" s="118" t="s">
        <v>35</v>
      </c>
      <c r="CX6" s="118"/>
      <c r="CY6" s="118" t="s">
        <v>35</v>
      </c>
      <c r="CZ6" s="118"/>
      <c r="DA6" s="118" t="s">
        <v>35</v>
      </c>
      <c r="DB6" s="118"/>
      <c r="DC6" s="118" t="s">
        <v>35</v>
      </c>
      <c r="DD6" s="118"/>
      <c r="DE6" s="118" t="s">
        <v>35</v>
      </c>
      <c r="DF6" s="118"/>
      <c r="DG6" s="118" t="s">
        <v>35</v>
      </c>
      <c r="DH6" s="118"/>
      <c r="DI6" s="118" t="s">
        <v>35</v>
      </c>
      <c r="DJ6" s="118"/>
      <c r="DK6" s="118" t="s">
        <v>35</v>
      </c>
      <c r="DL6" s="118"/>
      <c r="DM6" s="118" t="s">
        <v>35</v>
      </c>
      <c r="DN6" s="118"/>
      <c r="DO6" s="118" t="s">
        <v>35</v>
      </c>
      <c r="DP6" s="118"/>
      <c r="DQ6" s="118" t="s">
        <v>35</v>
      </c>
      <c r="DR6" s="118"/>
      <c r="DS6" s="118" t="s">
        <v>35</v>
      </c>
      <c r="DT6" s="118"/>
      <c r="DU6" s="118" t="s">
        <v>35</v>
      </c>
      <c r="DV6" s="118"/>
      <c r="DW6" s="118" t="s">
        <v>35</v>
      </c>
      <c r="DX6" s="118"/>
      <c r="DY6" s="118" t="s">
        <v>35</v>
      </c>
      <c r="DZ6" s="118"/>
      <c r="EA6" s="118" t="s">
        <v>35</v>
      </c>
      <c r="EB6" s="118"/>
      <c r="EC6" s="118" t="s">
        <v>35</v>
      </c>
      <c r="ED6" s="118"/>
      <c r="EE6" s="118" t="s">
        <v>35</v>
      </c>
      <c r="EF6" s="118"/>
      <c r="EG6" s="118" t="s">
        <v>35</v>
      </c>
      <c r="EH6" s="118"/>
      <c r="EI6" s="118" t="s">
        <v>35</v>
      </c>
      <c r="EJ6" s="118"/>
      <c r="EK6" s="118" t="s">
        <v>35</v>
      </c>
      <c r="EL6" s="118"/>
      <c r="EM6" s="118" t="s">
        <v>35</v>
      </c>
      <c r="EN6" s="118"/>
      <c r="EO6" s="118" t="s">
        <v>35</v>
      </c>
      <c r="EP6" s="118"/>
      <c r="EQ6" s="118" t="s">
        <v>35</v>
      </c>
      <c r="ER6" s="118"/>
      <c r="ES6" s="118" t="s">
        <v>35</v>
      </c>
      <c r="ET6" s="118"/>
      <c r="EU6" s="118" t="s">
        <v>35</v>
      </c>
      <c r="EV6" s="118"/>
      <c r="EW6" s="118" t="s">
        <v>35</v>
      </c>
      <c r="EX6" s="118"/>
      <c r="EY6" s="118" t="s">
        <v>35</v>
      </c>
      <c r="EZ6" s="118"/>
      <c r="FA6" s="118" t="s">
        <v>35</v>
      </c>
      <c r="FB6" s="118"/>
      <c r="FC6" s="118" t="s">
        <v>35</v>
      </c>
      <c r="FD6" s="118"/>
      <c r="FE6" s="118" t="s">
        <v>35</v>
      </c>
      <c r="FF6" s="118"/>
      <c r="FG6" s="118" t="s">
        <v>35</v>
      </c>
      <c r="FH6" s="118"/>
      <c r="FI6" s="118" t="s">
        <v>35</v>
      </c>
      <c r="FJ6" s="118"/>
      <c r="FK6" s="118" t="s">
        <v>35</v>
      </c>
      <c r="FL6" s="118"/>
      <c r="FM6" s="118" t="s">
        <v>35</v>
      </c>
      <c r="FN6" s="118"/>
      <c r="FO6" s="118" t="s">
        <v>35</v>
      </c>
      <c r="FP6" s="118"/>
      <c r="FQ6" s="118" t="s">
        <v>35</v>
      </c>
      <c r="FR6" s="118"/>
      <c r="FS6" s="118" t="s">
        <v>35</v>
      </c>
      <c r="FT6" s="118"/>
      <c r="FU6" s="118" t="s">
        <v>35</v>
      </c>
      <c r="FV6" s="118"/>
      <c r="FW6" s="118" t="s">
        <v>35</v>
      </c>
      <c r="FX6" s="118"/>
      <c r="FY6" s="118" t="s">
        <v>35</v>
      </c>
      <c r="FZ6" s="118"/>
      <c r="GA6" s="118" t="s">
        <v>35</v>
      </c>
      <c r="GB6" s="118"/>
      <c r="GC6" s="118" t="s">
        <v>35</v>
      </c>
      <c r="GD6" s="118"/>
      <c r="GE6" s="118" t="s">
        <v>35</v>
      </c>
      <c r="GF6" s="118"/>
      <c r="GG6" s="118" t="s">
        <v>35</v>
      </c>
      <c r="GH6" s="118"/>
      <c r="GI6" s="118" t="s">
        <v>35</v>
      </c>
      <c r="GJ6" s="118"/>
      <c r="GK6" s="118" t="s">
        <v>35</v>
      </c>
      <c r="GL6" s="118"/>
      <c r="GM6" s="118" t="s">
        <v>35</v>
      </c>
      <c r="GN6" s="118"/>
      <c r="GO6" s="118" t="s">
        <v>35</v>
      </c>
      <c r="GP6" s="118"/>
      <c r="GQ6" s="118" t="s">
        <v>35</v>
      </c>
      <c r="GR6" s="118"/>
      <c r="GS6" s="118" t="s">
        <v>35</v>
      </c>
      <c r="GT6" s="118"/>
      <c r="GU6" s="118" t="s">
        <v>35</v>
      </c>
      <c r="GV6" s="118"/>
      <c r="GW6" s="118" t="s">
        <v>35</v>
      </c>
      <c r="GX6" s="118"/>
      <c r="GY6" s="118" t="s">
        <v>35</v>
      </c>
      <c r="GZ6" s="118"/>
      <c r="HA6" s="118" t="s">
        <v>35</v>
      </c>
      <c r="HB6" s="118"/>
      <c r="HC6" s="118" t="s">
        <v>35</v>
      </c>
      <c r="HD6" s="118"/>
      <c r="HE6" s="118" t="s">
        <v>35</v>
      </c>
      <c r="HF6" s="118"/>
      <c r="HG6" s="118" t="s">
        <v>35</v>
      </c>
      <c r="HH6" s="118"/>
      <c r="HI6" s="118" t="s">
        <v>35</v>
      </c>
      <c r="HJ6" s="118"/>
      <c r="HK6" s="118" t="s">
        <v>35</v>
      </c>
      <c r="HL6" s="118"/>
      <c r="HM6" s="118" t="s">
        <v>35</v>
      </c>
      <c r="HN6" s="118"/>
      <c r="HO6" s="118" t="s">
        <v>35</v>
      </c>
      <c r="HP6" s="118"/>
      <c r="HQ6" s="118" t="s">
        <v>35</v>
      </c>
      <c r="HR6" s="118"/>
      <c r="HS6" s="118" t="s">
        <v>35</v>
      </c>
      <c r="HT6" s="118"/>
      <c r="HU6" s="118" t="s">
        <v>35</v>
      </c>
      <c r="HV6" s="118"/>
      <c r="HW6" s="118" t="s">
        <v>35</v>
      </c>
      <c r="HX6" s="118"/>
      <c r="HY6" s="118" t="s">
        <v>35</v>
      </c>
      <c r="HZ6" s="118"/>
      <c r="IA6" s="118" t="s">
        <v>35</v>
      </c>
      <c r="IB6" s="118"/>
      <c r="IC6" s="118" t="s">
        <v>35</v>
      </c>
      <c r="ID6" s="118"/>
      <c r="IE6" s="118" t="s">
        <v>35</v>
      </c>
      <c r="IF6" s="118"/>
      <c r="IG6" s="118" t="s">
        <v>35</v>
      </c>
      <c r="IH6" s="118"/>
      <c r="II6" s="118" t="s">
        <v>35</v>
      </c>
      <c r="IJ6" s="118"/>
      <c r="IK6" s="118" t="s">
        <v>35</v>
      </c>
      <c r="IL6" s="118"/>
      <c r="IM6" s="118" t="s">
        <v>35</v>
      </c>
      <c r="IN6" s="118"/>
      <c r="IO6" s="118" t="s">
        <v>35</v>
      </c>
      <c r="IP6" s="118"/>
      <c r="IQ6" s="118" t="s">
        <v>35</v>
      </c>
      <c r="IR6" s="118"/>
      <c r="IS6" s="118" t="s">
        <v>35</v>
      </c>
      <c r="IT6" s="118"/>
      <c r="IU6" s="118" t="s">
        <v>35</v>
      </c>
      <c r="IV6" s="118"/>
    </row>
    <row r="7" spans="1:5" s="77" customFormat="1" ht="14.25">
      <c r="A7" s="1" t="s">
        <v>36</v>
      </c>
      <c r="B7" s="22"/>
      <c r="C7" s="20"/>
      <c r="E7" s="78"/>
    </row>
    <row r="8" spans="1:5" s="77" customFormat="1" ht="14.25">
      <c r="A8" s="115" t="str">
        <f>'[2]ФОРМА-1'!A7:B7</f>
        <v>               по состоянию на 01 января 2014 года</v>
      </c>
      <c r="B8" s="115"/>
      <c r="C8" s="20"/>
      <c r="E8" s="78"/>
    </row>
    <row r="9" spans="1:5" s="77" customFormat="1" ht="12.75">
      <c r="A9" s="3"/>
      <c r="B9" s="23"/>
      <c r="C9" s="20"/>
      <c r="E9" s="78"/>
    </row>
    <row r="10" spans="1:5" s="73" customFormat="1" ht="14.25" customHeight="1">
      <c r="A10" s="119" t="s">
        <v>68</v>
      </c>
      <c r="B10" s="119"/>
      <c r="C10" s="119"/>
      <c r="E10" s="79"/>
    </row>
    <row r="11" spans="1:9" ht="30" customHeight="1">
      <c r="A11" s="4" t="s">
        <v>69</v>
      </c>
      <c r="B11" s="28" t="str">
        <f>'[2]ФОРМА-1'!B10</f>
        <v>31 декабря 2013 г.</v>
      </c>
      <c r="C11" s="28" t="str">
        <f>'[2]ФОРМА-1'!C10</f>
        <v>31 декабря 2012 г.</v>
      </c>
      <c r="G11" s="77"/>
      <c r="H11" s="77"/>
      <c r="I11" s="77"/>
    </row>
    <row r="12" spans="1:9" s="80" customFormat="1" ht="14.25">
      <c r="A12" s="4" t="s">
        <v>14</v>
      </c>
      <c r="B12" s="5"/>
      <c r="C12" s="5"/>
      <c r="E12" s="81"/>
      <c r="G12" s="82"/>
      <c r="H12" s="83"/>
      <c r="I12" s="84"/>
    </row>
    <row r="13" spans="1:9" ht="12.75">
      <c r="A13" s="13" t="s">
        <v>29</v>
      </c>
      <c r="B13" s="18">
        <v>14662211</v>
      </c>
      <c r="C13" s="18">
        <v>21369997</v>
      </c>
      <c r="D13" s="85"/>
      <c r="G13" s="82"/>
      <c r="H13" s="83"/>
      <c r="I13" s="77"/>
    </row>
    <row r="14" spans="1:9" ht="12.75">
      <c r="A14" s="13" t="s">
        <v>30</v>
      </c>
      <c r="B14" s="18">
        <v>1554818</v>
      </c>
      <c r="C14" s="18">
        <v>1435375</v>
      </c>
      <c r="D14" s="85"/>
      <c r="G14" s="82"/>
      <c r="H14" s="83"/>
      <c r="I14" s="77"/>
    </row>
    <row r="15" spans="1:9" ht="12.75">
      <c r="A15" s="13" t="s">
        <v>31</v>
      </c>
      <c r="B15" s="18">
        <v>332239</v>
      </c>
      <c r="C15" s="18">
        <v>101325</v>
      </c>
      <c r="D15" s="85"/>
      <c r="G15" s="86"/>
      <c r="H15" s="83"/>
      <c r="I15" s="77"/>
    </row>
    <row r="16" spans="1:9" ht="12.75">
      <c r="A16" s="13" t="s">
        <v>81</v>
      </c>
      <c r="B16" s="18" t="s">
        <v>12</v>
      </c>
      <c r="C16" s="18">
        <v>132368</v>
      </c>
      <c r="D16" s="85"/>
      <c r="G16" s="86"/>
      <c r="H16" s="83"/>
      <c r="I16" s="77"/>
    </row>
    <row r="17" spans="1:9" ht="12.75">
      <c r="A17" s="13" t="s">
        <v>32</v>
      </c>
      <c r="B17" s="18">
        <v>2219</v>
      </c>
      <c r="C17" s="18" t="s">
        <v>12</v>
      </c>
      <c r="D17" s="85"/>
      <c r="G17" s="86"/>
      <c r="H17" s="83"/>
      <c r="I17" s="77"/>
    </row>
    <row r="18" spans="1:9" s="80" customFormat="1" ht="14.25">
      <c r="A18" s="4" t="s">
        <v>70</v>
      </c>
      <c r="B18" s="6">
        <f>SUM(B13:B17)</f>
        <v>16551487</v>
      </c>
      <c r="C18" s="6">
        <f>SUM(C13:C17)</f>
        <v>23039065</v>
      </c>
      <c r="D18" s="85"/>
      <c r="E18" s="75"/>
      <c r="G18" s="87"/>
      <c r="H18" s="83"/>
      <c r="I18" s="84"/>
    </row>
    <row r="19" spans="1:9" ht="12.75">
      <c r="A19" s="13" t="s">
        <v>13</v>
      </c>
      <c r="B19" s="18">
        <v>84777</v>
      </c>
      <c r="C19" s="88">
        <v>98587</v>
      </c>
      <c r="D19" s="85"/>
      <c r="G19" s="89"/>
      <c r="H19" s="90"/>
      <c r="I19" s="77"/>
    </row>
    <row r="20" spans="1:9" ht="14.25">
      <c r="A20" s="8"/>
      <c r="B20" s="6">
        <f>B18+B19</f>
        <v>16636264</v>
      </c>
      <c r="C20" s="6">
        <f>SUM(C18:C19)</f>
        <v>23137652</v>
      </c>
      <c r="D20" s="85"/>
      <c r="G20" s="87"/>
      <c r="H20" s="90"/>
      <c r="I20" s="77"/>
    </row>
    <row r="21" spans="1:9" s="80" customFormat="1" ht="14.25">
      <c r="A21" s="4" t="s">
        <v>15</v>
      </c>
      <c r="B21" s="7"/>
      <c r="C21" s="5"/>
      <c r="D21" s="85"/>
      <c r="E21" s="75"/>
      <c r="G21" s="86"/>
      <c r="H21" s="24"/>
      <c r="I21" s="84"/>
    </row>
    <row r="22" spans="1:9" s="80" customFormat="1" ht="12.75">
      <c r="A22" s="13" t="s">
        <v>41</v>
      </c>
      <c r="B22" s="58">
        <v>-559946</v>
      </c>
      <c r="C22" s="58">
        <v>-626259</v>
      </c>
      <c r="D22" s="85"/>
      <c r="E22" s="75"/>
      <c r="G22" s="82"/>
      <c r="H22" s="24"/>
      <c r="I22" s="84"/>
    </row>
    <row r="23" spans="1:9" ht="12.75">
      <c r="A23" s="13" t="s">
        <v>7</v>
      </c>
      <c r="B23" s="58">
        <v>-7247034</v>
      </c>
      <c r="C23" s="58">
        <v>-7928468</v>
      </c>
      <c r="D23" s="85"/>
      <c r="G23" s="82"/>
      <c r="H23" s="24"/>
      <c r="I23" s="77"/>
    </row>
    <row r="24" spans="1:9" ht="12.75">
      <c r="A24" s="13" t="s">
        <v>6</v>
      </c>
      <c r="B24" s="58">
        <v>-3355477</v>
      </c>
      <c r="C24" s="58">
        <v>-175415</v>
      </c>
      <c r="D24" s="85"/>
      <c r="G24" s="82"/>
      <c r="H24" s="24"/>
      <c r="I24" s="77"/>
    </row>
    <row r="25" spans="1:9" ht="14.25">
      <c r="A25" s="13" t="s">
        <v>0</v>
      </c>
      <c r="B25" s="58">
        <v>-64033</v>
      </c>
      <c r="C25" s="58">
        <v>-2677653</v>
      </c>
      <c r="G25" s="87"/>
      <c r="H25" s="24"/>
      <c r="I25" s="77"/>
    </row>
    <row r="26" spans="1:9" s="80" customFormat="1" ht="14.25">
      <c r="A26" s="4" t="s">
        <v>70</v>
      </c>
      <c r="B26" s="72">
        <f>SUM(B22:B25)</f>
        <v>-11226490</v>
      </c>
      <c r="C26" s="72">
        <f>SUM(C22:C25)</f>
        <v>-11407795</v>
      </c>
      <c r="D26" s="85"/>
      <c r="E26" s="75"/>
      <c r="G26" s="89"/>
      <c r="H26" s="90"/>
      <c r="I26" s="84"/>
    </row>
    <row r="27" spans="1:9" ht="14.25">
      <c r="A27" s="8"/>
      <c r="B27" s="7"/>
      <c r="C27" s="5"/>
      <c r="D27" s="85"/>
      <c r="G27" s="87"/>
      <c r="H27" s="83"/>
      <c r="I27" s="77"/>
    </row>
    <row r="28" spans="1:9" s="80" customFormat="1" ht="14.25">
      <c r="A28" s="4" t="s">
        <v>16</v>
      </c>
      <c r="B28" s="6">
        <v>5409774</v>
      </c>
      <c r="C28" s="6">
        <v>11729857</v>
      </c>
      <c r="D28" s="85"/>
      <c r="E28" s="75"/>
      <c r="G28" s="82"/>
      <c r="H28" s="24"/>
      <c r="I28" s="84"/>
    </row>
    <row r="29" spans="1:9" ht="25.5">
      <c r="A29" s="13" t="s">
        <v>60</v>
      </c>
      <c r="B29" s="58">
        <v>-26801406</v>
      </c>
      <c r="C29" s="58">
        <v>-21096577</v>
      </c>
      <c r="D29" s="85"/>
      <c r="G29" s="87"/>
      <c r="H29" s="24"/>
      <c r="I29" s="77"/>
    </row>
    <row r="30" spans="1:9" s="80" customFormat="1" ht="28.5">
      <c r="A30" s="4" t="s">
        <v>71</v>
      </c>
      <c r="B30" s="58">
        <f>B28+B29</f>
        <v>-21391632</v>
      </c>
      <c r="C30" s="58">
        <f>C28+C29</f>
        <v>-9366720</v>
      </c>
      <c r="D30" s="85"/>
      <c r="E30" s="75"/>
      <c r="G30" s="89"/>
      <c r="H30" s="90"/>
      <c r="I30" s="84"/>
    </row>
    <row r="31" spans="1:9" ht="12.75">
      <c r="A31" s="8"/>
      <c r="B31" s="7"/>
      <c r="C31" s="7"/>
      <c r="D31" s="85"/>
      <c r="G31" s="82"/>
      <c r="H31" s="83"/>
      <c r="I31" s="77"/>
    </row>
    <row r="32" spans="1:9" ht="12.75">
      <c r="A32" s="13" t="s">
        <v>72</v>
      </c>
      <c r="B32" s="58">
        <v>2323265</v>
      </c>
      <c r="C32" s="58">
        <v>2418927</v>
      </c>
      <c r="D32" s="85"/>
      <c r="G32" s="86"/>
      <c r="H32" s="24"/>
      <c r="I32" s="77"/>
    </row>
    <row r="33" spans="1:9" ht="12.75">
      <c r="A33" s="71" t="s">
        <v>56</v>
      </c>
      <c r="B33" s="58">
        <v>224482</v>
      </c>
      <c r="C33" s="58">
        <v>-197333</v>
      </c>
      <c r="D33" s="85"/>
      <c r="G33" s="86"/>
      <c r="H33" s="83"/>
      <c r="I33" s="77"/>
    </row>
    <row r="34" spans="1:9" ht="25.5">
      <c r="A34" s="71" t="s">
        <v>57</v>
      </c>
      <c r="B34" s="18">
        <v>37875</v>
      </c>
      <c r="C34" s="18">
        <v>944940</v>
      </c>
      <c r="D34" s="85"/>
      <c r="G34" s="86"/>
      <c r="H34" s="83"/>
      <c r="I34" s="77"/>
    </row>
    <row r="35" spans="1:9" ht="12.75">
      <c r="A35" s="13" t="s">
        <v>22</v>
      </c>
      <c r="B35" s="18"/>
      <c r="C35" s="18"/>
      <c r="D35" s="85"/>
      <c r="G35" s="86"/>
      <c r="H35" s="24"/>
      <c r="I35" s="77"/>
    </row>
    <row r="36" spans="1:9" ht="12.75">
      <c r="A36" s="13" t="s">
        <v>73</v>
      </c>
      <c r="B36" s="58">
        <v>355882</v>
      </c>
      <c r="C36" s="58">
        <v>513050</v>
      </c>
      <c r="D36" s="85"/>
      <c r="G36" s="86"/>
      <c r="H36" s="83"/>
      <c r="I36" s="77"/>
    </row>
    <row r="37" spans="1:9" ht="12.75">
      <c r="A37" s="13" t="s">
        <v>74</v>
      </c>
      <c r="B37" s="58">
        <v>334616</v>
      </c>
      <c r="C37" s="58">
        <v>699819</v>
      </c>
      <c r="D37" s="85"/>
      <c r="G37" s="86"/>
      <c r="H37" s="83"/>
      <c r="I37" s="77"/>
    </row>
    <row r="38" spans="1:9" ht="12.75">
      <c r="A38" s="13" t="s">
        <v>58</v>
      </c>
      <c r="B38" s="18">
        <v>79715</v>
      </c>
      <c r="C38" s="18">
        <v>15406463</v>
      </c>
      <c r="D38" s="85"/>
      <c r="G38" s="86"/>
      <c r="H38" s="24"/>
      <c r="I38" s="77"/>
    </row>
    <row r="39" spans="1:9" s="80" customFormat="1" ht="14.25">
      <c r="A39" s="4" t="s">
        <v>75</v>
      </c>
      <c r="B39" s="6">
        <f>SUM(B33:B38)</f>
        <v>1032570</v>
      </c>
      <c r="C39" s="6">
        <f>SUM(C32:C38)</f>
        <v>19785866</v>
      </c>
      <c r="D39" s="85"/>
      <c r="E39" s="75"/>
      <c r="G39" s="91"/>
      <c r="H39" s="24"/>
      <c r="I39" s="84"/>
    </row>
    <row r="40" spans="1:9" ht="12.75">
      <c r="A40" s="8"/>
      <c r="B40" s="92"/>
      <c r="C40" s="92"/>
      <c r="D40" s="85"/>
      <c r="G40" s="86"/>
      <c r="H40" s="83"/>
      <c r="I40" s="77"/>
    </row>
    <row r="41" spans="1:9" ht="14.25">
      <c r="A41" s="13" t="s">
        <v>76</v>
      </c>
      <c r="B41" s="58">
        <v>-3829828</v>
      </c>
      <c r="C41" s="58">
        <v>-3582138</v>
      </c>
      <c r="D41" s="85"/>
      <c r="G41" s="87"/>
      <c r="H41" s="24"/>
      <c r="I41" s="77"/>
    </row>
    <row r="42" spans="1:9" ht="14.25">
      <c r="A42" s="13" t="s">
        <v>17</v>
      </c>
      <c r="B42" s="58">
        <v>-3354985</v>
      </c>
      <c r="C42" s="58">
        <v>-2635402</v>
      </c>
      <c r="D42" s="85"/>
      <c r="G42" s="93"/>
      <c r="H42" s="94"/>
      <c r="I42" s="77"/>
    </row>
    <row r="43" spans="1:9" ht="14.25">
      <c r="A43" s="13" t="s">
        <v>25</v>
      </c>
      <c r="B43" s="58">
        <v>-545650</v>
      </c>
      <c r="C43" s="58">
        <v>-567468</v>
      </c>
      <c r="D43" s="85"/>
      <c r="G43" s="93"/>
      <c r="H43" s="94"/>
      <c r="I43" s="77"/>
    </row>
    <row r="44" spans="1:9" ht="12.75" hidden="1">
      <c r="A44" s="13" t="s">
        <v>77</v>
      </c>
      <c r="B44" s="58" t="s">
        <v>12</v>
      </c>
      <c r="C44" s="58" t="s">
        <v>12</v>
      </c>
      <c r="D44" s="85"/>
      <c r="G44" s="82"/>
      <c r="H44" s="24"/>
      <c r="I44" s="77"/>
    </row>
    <row r="45" spans="1:9" ht="25.5">
      <c r="A45" s="13" t="s">
        <v>59</v>
      </c>
      <c r="B45" s="58">
        <v>-7050046</v>
      </c>
      <c r="C45" s="58">
        <v>-503692</v>
      </c>
      <c r="D45" s="85"/>
      <c r="G45" s="82"/>
      <c r="H45" s="24"/>
      <c r="I45" s="77"/>
    </row>
    <row r="46" spans="1:9" ht="12.75">
      <c r="A46" s="13" t="s">
        <v>26</v>
      </c>
      <c r="B46" s="58">
        <v>-347178</v>
      </c>
      <c r="C46" s="58">
        <v>-258952</v>
      </c>
      <c r="D46" s="85"/>
      <c r="G46" s="95"/>
      <c r="H46" s="95"/>
      <c r="I46" s="77"/>
    </row>
    <row r="47" spans="1:9" s="80" customFormat="1" ht="14.25">
      <c r="A47" s="4" t="s">
        <v>18</v>
      </c>
      <c r="B47" s="72">
        <f>SUM(B41:B46)</f>
        <v>-15127687</v>
      </c>
      <c r="C47" s="72">
        <f>SUM(C41:C46)</f>
        <v>-7547652</v>
      </c>
      <c r="D47" s="85"/>
      <c r="E47" s="75"/>
      <c r="G47" s="95"/>
      <c r="H47" s="95"/>
      <c r="I47" s="84"/>
    </row>
    <row r="48" spans="1:9" ht="12.75">
      <c r="A48" s="8"/>
      <c r="B48" s="92"/>
      <c r="C48" s="92"/>
      <c r="D48" s="85"/>
      <c r="G48" s="95"/>
      <c r="H48" s="95"/>
      <c r="I48" s="77"/>
    </row>
    <row r="49" spans="1:9" s="80" customFormat="1" ht="14.25">
      <c r="A49" s="4" t="s">
        <v>23</v>
      </c>
      <c r="B49" s="72">
        <f>B30+B32+B39+B47</f>
        <v>-33163484</v>
      </c>
      <c r="C49" s="72">
        <f>C47+C39+C30</f>
        <v>2871494</v>
      </c>
      <c r="D49" s="85"/>
      <c r="E49" s="75"/>
      <c r="G49" s="95"/>
      <c r="H49" s="95"/>
      <c r="I49" s="84"/>
    </row>
    <row r="50" spans="1:9" ht="12.75">
      <c r="A50" s="8"/>
      <c r="B50" s="7"/>
      <c r="C50" s="7"/>
      <c r="D50" s="85"/>
      <c r="G50" s="95"/>
      <c r="H50" s="95"/>
      <c r="I50" s="77"/>
    </row>
    <row r="51" spans="1:9" ht="12.75">
      <c r="A51" s="13" t="s">
        <v>24</v>
      </c>
      <c r="B51" s="58">
        <v>8776</v>
      </c>
      <c r="C51" s="96">
        <v>-678343</v>
      </c>
      <c r="D51" s="85"/>
      <c r="G51" s="95"/>
      <c r="H51" s="95"/>
      <c r="I51" s="77"/>
    </row>
    <row r="52" spans="1:9" ht="12.75">
      <c r="A52" s="8"/>
      <c r="B52" s="7"/>
      <c r="C52" s="7"/>
      <c r="D52" s="85"/>
      <c r="G52" s="95"/>
      <c r="H52" s="95"/>
      <c r="I52" s="77"/>
    </row>
    <row r="53" spans="1:9" s="80" customFormat="1" ht="14.25">
      <c r="A53" s="4" t="s">
        <v>78</v>
      </c>
      <c r="B53" s="72">
        <f>B49+B51</f>
        <v>-33154708</v>
      </c>
      <c r="C53" s="72">
        <f>C49+C51</f>
        <v>2193151</v>
      </c>
      <c r="D53" s="85"/>
      <c r="E53" s="75"/>
      <c r="G53" s="95"/>
      <c r="H53" s="95"/>
      <c r="I53" s="84"/>
    </row>
    <row r="54" spans="1:9" ht="12.75" customHeight="1" hidden="1">
      <c r="A54" s="97"/>
      <c r="B54" s="98"/>
      <c r="C54" s="99"/>
      <c r="D54" s="85"/>
      <c r="G54" s="95"/>
      <c r="H54" s="95"/>
      <c r="I54" s="77"/>
    </row>
    <row r="55" spans="1:9" s="80" customFormat="1" ht="14.25" customHeight="1" hidden="1">
      <c r="A55" s="4" t="s">
        <v>79</v>
      </c>
      <c r="B55" s="100"/>
      <c r="C55" s="101"/>
      <c r="D55" s="85"/>
      <c r="E55" s="81"/>
      <c r="G55" s="95"/>
      <c r="H55" s="95"/>
      <c r="I55" s="84"/>
    </row>
    <row r="56" spans="1:9" s="104" customFormat="1" ht="12.75">
      <c r="A56" s="102"/>
      <c r="B56" s="103"/>
      <c r="C56" s="103"/>
      <c r="E56" s="105"/>
      <c r="G56" s="95"/>
      <c r="H56" s="95"/>
      <c r="I56" s="106"/>
    </row>
    <row r="57" spans="1:9" s="104" customFormat="1" ht="12.75">
      <c r="A57" s="73"/>
      <c r="B57" s="9"/>
      <c r="C57" s="103"/>
      <c r="E57" s="105"/>
      <c r="G57" s="95"/>
      <c r="H57" s="95"/>
      <c r="I57" s="106"/>
    </row>
    <row r="58" spans="1:9" s="73" customFormat="1" ht="15.75" customHeight="1">
      <c r="A58" s="117" t="s">
        <v>65</v>
      </c>
      <c r="B58" s="117"/>
      <c r="C58" s="117"/>
      <c r="G58" s="95"/>
      <c r="H58" s="95"/>
      <c r="I58" s="76"/>
    </row>
    <row r="59" spans="1:9" s="73" customFormat="1" ht="15.75" customHeight="1">
      <c r="A59" s="10"/>
      <c r="B59" s="10"/>
      <c r="C59" s="10"/>
      <c r="G59" s="95"/>
      <c r="H59" s="95"/>
      <c r="I59" s="76"/>
    </row>
    <row r="60" spans="1:9" s="73" customFormat="1" ht="15.75">
      <c r="A60" s="10"/>
      <c r="B60" s="21"/>
      <c r="C60" s="10"/>
      <c r="G60" s="95"/>
      <c r="H60" s="95"/>
      <c r="I60" s="76"/>
    </row>
    <row r="61" spans="1:8" s="73" customFormat="1" ht="15.75">
      <c r="A61" s="11"/>
      <c r="B61" s="12"/>
      <c r="C61" s="12"/>
      <c r="G61" s="95"/>
      <c r="H61" s="95"/>
    </row>
    <row r="62" spans="1:8" s="73" customFormat="1" ht="15.75" customHeight="1">
      <c r="A62" s="117" t="s">
        <v>66</v>
      </c>
      <c r="B62" s="117"/>
      <c r="C62" s="117"/>
      <c r="G62" s="95"/>
      <c r="H62" s="95"/>
    </row>
    <row r="63" spans="1:8" s="73" customFormat="1" ht="15.75">
      <c r="A63" s="10"/>
      <c r="B63" s="21"/>
      <c r="C63" s="10"/>
      <c r="E63" s="79"/>
      <c r="G63" s="95"/>
      <c r="H63" s="95"/>
    </row>
    <row r="64" spans="1:8" s="73" customFormat="1" ht="15.75">
      <c r="A64" s="10"/>
      <c r="B64" s="21"/>
      <c r="C64" s="10"/>
      <c r="E64" s="79"/>
      <c r="G64" s="95"/>
      <c r="H64" s="95"/>
    </row>
    <row r="65" spans="1:8" ht="19.5" customHeight="1">
      <c r="A65" s="113" t="s">
        <v>80</v>
      </c>
      <c r="B65" s="113"/>
      <c r="C65" s="113"/>
      <c r="G65" s="95"/>
      <c r="H65" s="95"/>
    </row>
    <row r="66" spans="1:8" ht="14.25">
      <c r="A66" s="107"/>
      <c r="B66" s="108"/>
      <c r="C66" s="109"/>
      <c r="G66" s="95"/>
      <c r="H66" s="95"/>
    </row>
    <row r="67" spans="1:3" ht="14.25">
      <c r="A67" s="107"/>
      <c r="B67" s="108"/>
      <c r="C67" s="110"/>
    </row>
    <row r="68" spans="1:3" ht="14.25">
      <c r="A68" s="107"/>
      <c r="B68" s="108"/>
      <c r="C68" s="108"/>
    </row>
    <row r="69" spans="1:3" ht="14.25">
      <c r="A69" s="107"/>
      <c r="B69" s="108"/>
      <c r="C69" s="108"/>
    </row>
    <row r="70" spans="1:3" ht="14.25">
      <c r="A70" s="107"/>
      <c r="B70" s="111"/>
      <c r="C70" s="111"/>
    </row>
  </sheetData>
  <sheetProtection/>
  <mergeCells count="134">
    <mergeCell ref="A5:B5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BS6:BT6"/>
    <mergeCell ref="BU6:BV6"/>
    <mergeCell ref="BW6:BX6"/>
    <mergeCell ref="BY6:BZ6"/>
    <mergeCell ref="CA6:CB6"/>
    <mergeCell ref="CC6:CD6"/>
    <mergeCell ref="CE6:CF6"/>
    <mergeCell ref="CG6:CH6"/>
    <mergeCell ref="CI6:CJ6"/>
    <mergeCell ref="CK6:CL6"/>
    <mergeCell ref="CM6:CN6"/>
    <mergeCell ref="CO6:CP6"/>
    <mergeCell ref="CQ6:CR6"/>
    <mergeCell ref="CS6:CT6"/>
    <mergeCell ref="CU6:CV6"/>
    <mergeCell ref="CW6:CX6"/>
    <mergeCell ref="CY6:CZ6"/>
    <mergeCell ref="DA6:DB6"/>
    <mergeCell ref="DC6:DD6"/>
    <mergeCell ref="DE6:DF6"/>
    <mergeCell ref="DG6:DH6"/>
    <mergeCell ref="DI6:DJ6"/>
    <mergeCell ref="DK6:DL6"/>
    <mergeCell ref="DM6:DN6"/>
    <mergeCell ref="DO6:DP6"/>
    <mergeCell ref="DQ6:DR6"/>
    <mergeCell ref="DS6:DT6"/>
    <mergeCell ref="DU6:DV6"/>
    <mergeCell ref="DW6:DX6"/>
    <mergeCell ref="DY6:DZ6"/>
    <mergeCell ref="EA6:EB6"/>
    <mergeCell ref="EC6:ED6"/>
    <mergeCell ref="EE6:EF6"/>
    <mergeCell ref="EG6:EH6"/>
    <mergeCell ref="EI6:EJ6"/>
    <mergeCell ref="EK6:EL6"/>
    <mergeCell ref="EM6:EN6"/>
    <mergeCell ref="EO6:EP6"/>
    <mergeCell ref="EQ6:ER6"/>
    <mergeCell ref="ES6:ET6"/>
    <mergeCell ref="EU6:EV6"/>
    <mergeCell ref="EW6:EX6"/>
    <mergeCell ref="EY6:EZ6"/>
    <mergeCell ref="FA6:FB6"/>
    <mergeCell ref="FC6:FD6"/>
    <mergeCell ref="FE6:FF6"/>
    <mergeCell ref="FG6:FH6"/>
    <mergeCell ref="FI6:FJ6"/>
    <mergeCell ref="FK6:FL6"/>
    <mergeCell ref="FM6:FN6"/>
    <mergeCell ref="FO6:FP6"/>
    <mergeCell ref="FQ6:FR6"/>
    <mergeCell ref="FS6:FT6"/>
    <mergeCell ref="FU6:FV6"/>
    <mergeCell ref="FW6:FX6"/>
    <mergeCell ref="FY6:FZ6"/>
    <mergeCell ref="GA6:GB6"/>
    <mergeCell ref="GC6:GD6"/>
    <mergeCell ref="GE6:GF6"/>
    <mergeCell ref="GG6:GH6"/>
    <mergeCell ref="GI6:GJ6"/>
    <mergeCell ref="GK6:GL6"/>
    <mergeCell ref="GM6:GN6"/>
    <mergeCell ref="GO6:GP6"/>
    <mergeCell ref="GQ6:GR6"/>
    <mergeCell ref="GS6:GT6"/>
    <mergeCell ref="GU6:GV6"/>
    <mergeCell ref="GW6:GX6"/>
    <mergeCell ref="GY6:GZ6"/>
    <mergeCell ref="HA6:HB6"/>
    <mergeCell ref="HC6:HD6"/>
    <mergeCell ref="HE6:HF6"/>
    <mergeCell ref="HG6:HH6"/>
    <mergeCell ref="HI6:HJ6"/>
    <mergeCell ref="HK6:HL6"/>
    <mergeCell ref="HM6:HN6"/>
    <mergeCell ref="HO6:HP6"/>
    <mergeCell ref="HQ6:HR6"/>
    <mergeCell ref="II6:IJ6"/>
    <mergeCell ref="IK6:IL6"/>
    <mergeCell ref="IM6:IN6"/>
    <mergeCell ref="IO6:IP6"/>
    <mergeCell ref="HS6:HT6"/>
    <mergeCell ref="HU6:HV6"/>
    <mergeCell ref="HW6:HX6"/>
    <mergeCell ref="HY6:HZ6"/>
    <mergeCell ref="IA6:IB6"/>
    <mergeCell ref="IC6:ID6"/>
    <mergeCell ref="A62:C62"/>
    <mergeCell ref="A65:C65"/>
    <mergeCell ref="IQ6:IR6"/>
    <mergeCell ref="IS6:IT6"/>
    <mergeCell ref="IU6:IV6"/>
    <mergeCell ref="A8:B8"/>
    <mergeCell ref="A10:C10"/>
    <mergeCell ref="A58:C58"/>
    <mergeCell ref="IE6:IF6"/>
    <mergeCell ref="IG6:IH6"/>
  </mergeCells>
  <printOptions/>
  <pageMargins left="0.9448818897637796" right="0.5511811023622047" top="0.5905511811023623" bottom="0.5905511811023623" header="0.5118110236220472" footer="0.5118110236220472"/>
  <pageSetup horizontalDpi="600" verticalDpi="600" orientation="portrait" paperSize="9" scale="83" r:id="rId2"/>
  <colBreaks count="1" manualBreakCount="1">
    <brk id="3" max="6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NURBANK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Tulegenova</dc:creator>
  <cp:keywords/>
  <dc:description/>
  <cp:lastModifiedBy>AIglikova</cp:lastModifiedBy>
  <cp:lastPrinted>2014-01-20T03:09:47Z</cp:lastPrinted>
  <dcterms:created xsi:type="dcterms:W3CDTF">2009-05-05T06:44:20Z</dcterms:created>
  <dcterms:modified xsi:type="dcterms:W3CDTF">2014-01-20T09:04:19Z</dcterms:modified>
  <cp:category/>
  <cp:version/>
  <cp:contentType/>
  <cp:contentStatus/>
</cp:coreProperties>
</file>