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ya.deeva\Desktop\Syrymbet\Фин. и бух. документы\Фин отчеты\Биржа\2015\4 квартал 2015\"/>
    </mc:Choice>
  </mc:AlternateContent>
  <bookViews>
    <workbookView xWindow="0" yWindow="0" windowWidth="20490" windowHeight="7755" tabRatio="832" activeTab="1"/>
  </bookViews>
  <sheets>
    <sheet name="ББ" sheetId="1" r:id="rId1"/>
    <sheet name="ОПУ" sheetId="2" r:id="rId2"/>
  </sheets>
  <calcPr calcId="152511"/>
</workbook>
</file>

<file path=xl/calcChain.xml><?xml version="1.0" encoding="utf-8"?>
<calcChain xmlns="http://schemas.openxmlformats.org/spreadsheetml/2006/main">
  <c r="D35" i="1" l="1"/>
  <c r="D26" i="1"/>
  <c r="C58" i="1" l="1"/>
  <c r="C27" i="1"/>
  <c r="D68" i="1"/>
  <c r="D58" i="1"/>
  <c r="D15" i="2" l="1"/>
  <c r="D20" i="2" s="1"/>
  <c r="D75" i="1"/>
  <c r="D77" i="1" s="1"/>
  <c r="D44" i="1"/>
  <c r="D27" i="1"/>
  <c r="D26" i="2" l="1"/>
  <c r="D28" i="2" s="1"/>
  <c r="D30" i="2" s="1"/>
  <c r="D48" i="2" s="1"/>
  <c r="D45" i="1"/>
  <c r="D78" i="1"/>
  <c r="C44" i="1" l="1"/>
  <c r="C75" i="1"/>
  <c r="C77" i="1" s="1"/>
  <c r="C15" i="2" l="1"/>
  <c r="C20" i="2" s="1"/>
  <c r="C26" i="2" s="1"/>
  <c r="C68" i="1"/>
  <c r="B9" i="2"/>
  <c r="B6" i="2"/>
  <c r="C28" i="2" l="1"/>
  <c r="C30" i="2" s="1"/>
  <c r="C45" i="1"/>
  <c r="C78" i="1" l="1"/>
  <c r="C48" i="2"/>
</calcChain>
</file>

<file path=xl/sharedStrings.xml><?xml version="1.0" encoding="utf-8"?>
<sst xmlns="http://schemas.openxmlformats.org/spreadsheetml/2006/main" count="134" uniqueCount="118">
  <si>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</si>
  <si>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</si>
  <si>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</si>
  <si>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</si>
  <si>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</si>
  <si>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</si>
  <si>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</si>
  <si>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</si>
  <si>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</si>
  <si>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</si>
  <si>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</si>
  <si>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</si>
  <si>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</si>
  <si>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</si>
  <si>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</si>
  <si>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</si>
  <si>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</si>
  <si>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</si>
  <si>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</si>
  <si>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</si>
  <si>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</si>
  <si>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</si>
  <si>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</si>
  <si>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</si>
  <si>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</si>
  <si>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</si>
  <si>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</si>
  <si>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</si>
  <si>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</si>
  <si>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</si>
  <si>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</si>
  <si>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</si>
  <si>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</si>
  <si>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</si>
  <si>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</si>
  <si>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</si>
  <si>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</si>
  <si>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</si>
  <si>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</si>
  <si>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</si>
  <si>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</si>
  <si>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</si>
  <si>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</si>
  <si>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</si>
  <si>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</si>
  <si>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</si>
  <si>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</si>
  <si>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</si>
  <si>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</si>
  <si>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</si>
  <si>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</si>
  <si>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</si>
  <si>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</si>
  <si>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</si>
  <si>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</si>
  <si>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</si>
  <si>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</si>
  <si>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</si>
  <si>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</si>
  <si>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</si>
  <si>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</si>
  <si>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</si>
  <si>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</si>
  <si>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</si>
  <si>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</si>
  <si>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</si>
  <si>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</si>
  <si>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</si>
  <si>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</si>
  <si>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</si>
  <si>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</si>
  <si>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</si>
  <si>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</si>
  <si>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</si>
  <si>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</si>
  <si>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</si>
  <si>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</si>
  <si>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</si>
  <si>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</si>
  <si>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</si>
  <si>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</si>
  <si>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</si>
  <si>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</si>
  <si>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</si>
  <si>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</si>
  <si>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</si>
  <si>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</si>
  <si>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</si>
  <si>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</si>
  <si>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</si>
  <si>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</si>
  <si>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</si>
  <si>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</si>
  <si>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</si>
  <si>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</si>
  <si>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</si>
  <si>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</si>
  <si>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</si>
  <si>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</si>
  <si>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</si>
  <si>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</si>
  <si>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</si>
  <si>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</si>
  <si>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</si>
  <si>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</si>
  <si>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</si>
  <si>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</si>
  <si>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</si>
  <si>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</si>
  <si>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</si>
  <si>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</si>
  <si>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</si>
  <si>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тыс. тенге</t>
  </si>
  <si>
    <t>На начало отчетного периода на 31.12.2014г.</t>
  </si>
  <si>
    <t>Президент Болтурук Т.         _______________</t>
  </si>
  <si>
    <t>Президент Болтурук Т.              _______________</t>
  </si>
  <si>
    <t>На конец отчетного периода 31.12.2015г.</t>
  </si>
  <si>
    <t>по состоянию на "31" 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</si>
</sst>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="90" zoomScaleNormal="90" workbookViewId="0">
      <selection activeCell="E11" sqref="E11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117</v>
      </c>
      <c r="D12" s="33" t="s">
        <v>112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116</v>
      </c>
      <c r="D14" s="56" t="s">
        <v>113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812</v>
      </c>
      <c r="D17" s="35">
        <v>746888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22502</v>
      </c>
      <c r="D23" s="35">
        <v>13680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90475</v>
      </c>
      <c r="D25" s="35">
        <v>89882</v>
      </c>
      <c r="E25" s="2"/>
    </row>
    <row r="26" spans="1:5">
      <c r="A26" s="6"/>
      <c r="B26" s="15" t="s">
        <v>7</v>
      </c>
      <c r="C26" s="38">
        <v>467730</v>
      </c>
      <c r="D26" s="35">
        <f>83966+59057</f>
        <v>143023</v>
      </c>
      <c r="E26" s="2"/>
    </row>
    <row r="27" spans="1:5">
      <c r="A27" s="6"/>
      <c r="B27" s="13" t="s">
        <v>93</v>
      </c>
      <c r="C27" s="9">
        <f>SUM(C17:C26)</f>
        <v>581519</v>
      </c>
      <c r="D27" s="28">
        <f>SUM(D17:D26)</f>
        <v>993473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v>84810</v>
      </c>
      <c r="D35" s="35">
        <f>2+212072</f>
        <v>212074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36345</v>
      </c>
      <c r="D38" s="35">
        <v>38825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2985433</v>
      </c>
      <c r="D40" s="35">
        <v>2597927</v>
      </c>
      <c r="E40" s="2"/>
      <c r="F40" s="39"/>
    </row>
    <row r="41" spans="1:6">
      <c r="A41" s="6"/>
      <c r="B41" s="15" t="s">
        <v>14</v>
      </c>
      <c r="C41" s="38">
        <v>9887</v>
      </c>
      <c r="D41" s="35">
        <v>13093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v>444605</v>
      </c>
      <c r="D43" s="35">
        <v>444605</v>
      </c>
      <c r="E43" s="2"/>
    </row>
    <row r="44" spans="1:6">
      <c r="A44" s="6"/>
      <c r="B44" s="13" t="s">
        <v>94</v>
      </c>
      <c r="C44" s="9">
        <f>SUM(C30:C43)</f>
        <v>3561080</v>
      </c>
      <c r="D44" s="28">
        <f>SUM(D30:D43)</f>
        <v>3306524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4142599</v>
      </c>
      <c r="D45" s="45">
        <f>D27+D28+D44</f>
        <v>4299997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109</v>
      </c>
      <c r="D47" s="56" t="s">
        <v>110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/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v>2088245</v>
      </c>
      <c r="D53" s="35">
        <v>1695438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v>21257</v>
      </c>
      <c r="D57" s="35">
        <v>21257</v>
      </c>
      <c r="E57" s="2"/>
    </row>
    <row r="58" spans="1:6">
      <c r="A58" s="6"/>
      <c r="B58" s="13" t="s">
        <v>96</v>
      </c>
      <c r="C58" s="9">
        <f>SUM(C50:C57)</f>
        <v>2109502</v>
      </c>
      <c r="D58" s="28">
        <f>SUM(D50:D57)</f>
        <v>1716695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>
        <v>0</v>
      </c>
      <c r="D61" s="35">
        <v>0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77951</v>
      </c>
      <c r="D67" s="47">
        <v>77951</v>
      </c>
      <c r="E67" s="2"/>
      <c r="F67" s="39"/>
    </row>
    <row r="68" spans="1:9">
      <c r="A68" s="6"/>
      <c r="B68" s="13" t="s">
        <v>97</v>
      </c>
      <c r="C68" s="9">
        <f>SUM(C61:C67)</f>
        <v>77951</v>
      </c>
      <c r="D68" s="28">
        <f>SUM(D61:D67)</f>
        <v>77951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4157886</v>
      </c>
      <c r="D70" s="35">
        <v>4157886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-2202740</v>
      </c>
      <c r="D74" s="35">
        <v>-1652535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1955146</v>
      </c>
      <c r="D75" s="28">
        <f>D70+D74</f>
        <v>2505351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1955146</v>
      </c>
      <c r="D77" s="28">
        <f>D75+D76</f>
        <v>2505351</v>
      </c>
      <c r="E77" s="2"/>
    </row>
    <row r="78" spans="1:9" ht="15.75" thickBot="1">
      <c r="A78" s="6"/>
      <c r="B78" s="16" t="s">
        <v>100</v>
      </c>
      <c r="C78" s="17">
        <f>C58+C68+C77</f>
        <v>4142599</v>
      </c>
      <c r="D78" s="45">
        <f>D58+D68+D77</f>
        <v>4299997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114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107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abSelected="1" workbookViewId="0">
      <selection activeCell="D22" sqref="D22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"31" декабря 2015 года</v>
      </c>
    </row>
    <row r="10" spans="2:4" ht="13.5" thickBot="1">
      <c r="D10" s="25" t="s">
        <v>112</v>
      </c>
    </row>
    <row r="11" spans="2:4" ht="12" customHeight="1">
      <c r="B11" s="61" t="s">
        <v>33</v>
      </c>
      <c r="C11" s="54" t="s">
        <v>116</v>
      </c>
      <c r="D11" s="56" t="s">
        <v>113</v>
      </c>
    </row>
    <row r="12" spans="2:4" ht="24" customHeight="1">
      <c r="B12" s="62"/>
      <c r="C12" s="55"/>
      <c r="D12" s="57" t="s">
        <v>0</v>
      </c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240665</v>
      </c>
      <c r="D17" s="46">
        <v>221194</v>
      </c>
    </row>
    <row r="18" spans="2:5" ht="12.75" customHeight="1">
      <c r="B18" s="22" t="s">
        <v>37</v>
      </c>
      <c r="C18" s="34">
        <v>456403</v>
      </c>
      <c r="D18" s="46">
        <v>136668</v>
      </c>
    </row>
    <row r="19" spans="2:5">
      <c r="B19" s="22" t="s">
        <v>38</v>
      </c>
      <c r="C19" s="34">
        <v>139821</v>
      </c>
      <c r="D19" s="46">
        <v>27179</v>
      </c>
      <c r="E19" s="40"/>
    </row>
    <row r="20" spans="2:5">
      <c r="B20" s="22" t="s">
        <v>103</v>
      </c>
      <c r="C20" s="43">
        <f>C15+C19-C17-C18</f>
        <v>-557247</v>
      </c>
      <c r="D20" s="44">
        <f>D15-D17-D18+D19</f>
        <v>-330683</v>
      </c>
    </row>
    <row r="21" spans="2:5">
      <c r="B21" s="15" t="s">
        <v>39</v>
      </c>
      <c r="C21" s="34">
        <v>7042</v>
      </c>
      <c r="D21" s="46">
        <v>43444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-550205</v>
      </c>
      <c r="D26" s="28">
        <f>D20+D21</f>
        <v>-287239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-550205</v>
      </c>
      <c r="D28" s="28">
        <f>D26-D27</f>
        <v>-287239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-550205</v>
      </c>
      <c r="D30" s="28">
        <f>D28+D29</f>
        <v>-287239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111</v>
      </c>
      <c r="C47" s="50"/>
      <c r="D47" s="51"/>
    </row>
    <row r="48" spans="2:6" ht="12.75" thickBot="1">
      <c r="B48" s="16" t="s">
        <v>92</v>
      </c>
      <c r="C48" s="17">
        <f>C30</f>
        <v>-550205</v>
      </c>
      <c r="D48" s="45">
        <f>D30</f>
        <v>-287239</v>
      </c>
      <c r="F48" s="41"/>
    </row>
    <row r="49" spans="2:6" ht="12.75" customHeight="1">
      <c r="F49" s="41"/>
    </row>
    <row r="50" spans="2:6" customFormat="1" ht="15">
      <c r="B50" s="19" t="s">
        <v>115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108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2016-01-29T10:01:20Z</cp:lastPrinted>
  <dcterms:created xsi:type="dcterms:W3CDTF">2011-04-01T07:12:23Z</dcterms:created>
  <dcterms:modified xsi:type="dcterms:W3CDTF">2016-01-29T10:01:22Z</dcterms:modified>
</cp:coreProperties>
</file>