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tabRatio="599" activeTab="0"/>
  </bookViews>
  <sheets>
    <sheet name="1-3 классы" sheetId="1" r:id="rId1"/>
    <sheet name="4-5 классы" sheetId="2" r:id="rId2"/>
    <sheet name="6 класс" sheetId="3" r:id="rId3"/>
    <sheet name="7 класс" sheetId="4" r:id="rId4"/>
  </sheets>
  <definedNames>
    <definedName name="END" localSheetId="1">'4-5 классы'!#REF!</definedName>
    <definedName name="END" localSheetId="2">'6 класс'!#REF!</definedName>
    <definedName name="END" localSheetId="3">'7 класс'!#REF!</definedName>
    <definedName name="END">'1-3 классы'!#REF!</definedName>
    <definedName name="END4">#REF!</definedName>
    <definedName name="END6">#REF!</definedName>
    <definedName name="END7">#REF!</definedName>
    <definedName name="_xlnm.Print_Titles" localSheetId="0">'1-3 классы'!$12:$12</definedName>
    <definedName name="_xlnm.Print_Titles" localSheetId="1">'4-5 классы'!$13:$13</definedName>
    <definedName name="_xlnm.Print_Titles" localSheetId="2">'6 класс'!$13:$13</definedName>
    <definedName name="_xlnm.Print_Titles" localSheetId="3">'7 класс'!$13:$13</definedName>
  </definedNames>
  <calcPr fullCalcOnLoad="1"/>
</workbook>
</file>

<file path=xl/sharedStrings.xml><?xml version="1.0" encoding="utf-8"?>
<sst xmlns="http://schemas.openxmlformats.org/spreadsheetml/2006/main" count="798" uniqueCount="742">
  <si>
    <t xml:space="preserve"> Наименование классов, групп счетов и внебалансовых счетов          </t>
  </si>
  <si>
    <t>4. Отчет об остатках на внебалансовых счетах меморандума</t>
  </si>
  <si>
    <t>счет</t>
  </si>
  <si>
    <t xml:space="preserve"> Наименование классов, групп счетов и балансовых счетов          </t>
  </si>
  <si>
    <t>Сумма</t>
  </si>
  <si>
    <t>дата ___________</t>
  </si>
  <si>
    <t>1. Отчет об остатках на балансовых счетах активов, обязательств и собственного капитала</t>
  </si>
  <si>
    <t>(в тысячах тенге)</t>
  </si>
  <si>
    <t>3. Отчет об остатках на внебалансовых счетах условных и возможных требований и обязательств</t>
  </si>
  <si>
    <t xml:space="preserve">                 Отчет об остатках на балансовых и внебалансовых счетах</t>
  </si>
  <si>
    <t>2. Отчет об остатках на балансовых счетах доходов и расходов</t>
  </si>
  <si>
    <t>Главный бухгалтер</t>
  </si>
  <si>
    <t>АО "БТА Банк"</t>
  </si>
  <si>
    <t>А.Б.Максутова</t>
  </si>
  <si>
    <t>Приложение к постановлению Правления Агентства Республики Казахстан по регулированию и надзору финансового рынка и финансовых организаций  от «25» «июня» 2005 года №224</t>
  </si>
  <si>
    <t>Председатель Правления</t>
  </si>
  <si>
    <t>М.М.Ауэзов</t>
  </si>
  <si>
    <t>Управляющий директор - член Правления</t>
  </si>
  <si>
    <t>А.Р.Набиев</t>
  </si>
  <si>
    <t>Исполнитель: Ахылбекова Г.Б.</t>
  </si>
  <si>
    <t>тел:2667274 вн.7274</t>
  </si>
  <si>
    <t>Начальник Управления Департамена финансовой отчетности</t>
  </si>
  <si>
    <t>Г.Ж.Курманбекова</t>
  </si>
  <si>
    <t>за 31 марта 2015 года</t>
  </si>
  <si>
    <t>I КЛАСС - Активы</t>
  </si>
  <si>
    <t>1000</t>
  </si>
  <si>
    <t>Деньги</t>
  </si>
  <si>
    <t>1001</t>
  </si>
  <si>
    <t>Наличность в кассе</t>
  </si>
  <si>
    <t>1002</t>
  </si>
  <si>
    <t>Банкноты и монеты в пути</t>
  </si>
  <si>
    <t>1004</t>
  </si>
  <si>
    <t>Наличность в вечерней кассе</t>
  </si>
  <si>
    <t>1005</t>
  </si>
  <si>
    <t>Наличность в банкоматах и электронных терминалах</t>
  </si>
  <si>
    <t>1050</t>
  </si>
  <si>
    <t>Корреспондентские счета</t>
  </si>
  <si>
    <t>1051</t>
  </si>
  <si>
    <t>Корреспондентский счет  в Национальном Банке Республики Казахстан</t>
  </si>
  <si>
    <t>1052</t>
  </si>
  <si>
    <t>Корреспондентские счета в других банках</t>
  </si>
  <si>
    <t>1054</t>
  </si>
  <si>
    <t>Резервы (провизии) на покрытие убытков по корреспондентским счетам в других банках и текущим счетам ипотечных организаций</t>
  </si>
  <si>
    <t>1200</t>
  </si>
  <si>
    <t>Ценные бумаги, учитываемые по справедливой стоимости через прибыль или убыток</t>
  </si>
  <si>
    <t>1201</t>
  </si>
  <si>
    <t>1205</t>
  </si>
  <si>
    <t>Дисконт по приобретенным ценным бумагам, учитываемым по справедливой стоимости через прибыль или убыток</t>
  </si>
  <si>
    <t>1209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</si>
  <si>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</si>
  <si>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1250</t>
  </si>
  <si>
    <t>Вклады , размещенные в других банках</t>
  </si>
  <si>
    <t>1254</t>
  </si>
  <si>
    <t>Краткосрочные вклады, размещенные в других банках (до одного года)</t>
  </si>
  <si>
    <t>1255</t>
  </si>
  <si>
    <t>Долгосрочные вклады, размещенные в других банках</t>
  </si>
  <si>
    <t>1259</t>
  </si>
  <si>
    <t>Резервы (провизии) по вкладам, размещенным в других банках</t>
  </si>
  <si>
    <t>1267</t>
  </si>
  <si>
    <t>Счет хранения денег, переданных в качестве обеспечения (заклад, задаток) обязательств банка и ипотечной организации</t>
  </si>
  <si>
    <t>1320</t>
  </si>
  <si>
    <t>Займы и финансовый лизинг, предоставленные организациям, осуществляющим отдельные виды банковских операций</t>
  </si>
  <si>
    <t>1323</t>
  </si>
  <si>
    <t>Долгосрочные займы, предоставленные организациям, осуществляющим отдельные виды банковских операций</t>
  </si>
  <si>
    <t>1327</t>
  </si>
  <si>
    <t>1329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</si>
  <si>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</si>
  <si>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1330</t>
  </si>
  <si>
    <t>Дисконт по займам, предоставленным организациям, осуществляющим отдельные виды банковских операций</t>
  </si>
  <si>
    <t>1400</t>
  </si>
  <si>
    <t>Требования  к клиентам</t>
  </si>
  <si>
    <t>1401</t>
  </si>
  <si>
    <t>Займы овердрафт, предоставленные клиентам</t>
  </si>
  <si>
    <t>1403</t>
  </si>
  <si>
    <t>Счета по кредитным карточкам клиентов</t>
  </si>
  <si>
    <t>1411</t>
  </si>
  <si>
    <t>Краткосрочные займы, предоставленные клиентам</t>
  </si>
  <si>
    <t>1417</t>
  </si>
  <si>
    <t>Долгосрочные займы, предоставленные клиентам</t>
  </si>
  <si>
    <t>1420</t>
  </si>
  <si>
    <t>Финансовый лизинг клиентам</t>
  </si>
  <si>
    <t>1421</t>
  </si>
  <si>
    <t>Просроченная задолженность клиентов по финансовому лизингу</t>
  </si>
  <si>
    <t>1424</t>
  </si>
  <si>
    <t>Просроченная задолженность клиентов по займам</t>
  </si>
  <si>
    <t>1428</t>
  </si>
  <si>
    <t>Резервы (провизии) по займам и финансовому лизингу, предоставленным клиентам</t>
  </si>
  <si>
    <t>1429</t>
  </si>
  <si>
    <t>Прочие займы, предоставленные клиентам</t>
  </si>
  <si>
    <t>1450</t>
  </si>
  <si>
    <t>Ценные бумаги, имеющиеся в наличии для продажи</t>
  </si>
  <si>
    <t>1451</t>
  </si>
  <si>
    <t>Резервы (провизии) на покрытие убытков по ценным бумагам, имеющимся в наличии для продажи</t>
  </si>
  <si>
    <t>1452</t>
  </si>
  <si>
    <t>1453</t>
  </si>
  <si>
    <t>Дисконт по приобретенным ценным бумагам, имеющимся в наличии для продажи</t>
  </si>
  <si>
    <t>1456</t>
  </si>
  <si>
    <t>Счет положительной корректировки справедливой стоимости ценных бумаг, имеющихся в наличии для продажи</t>
  </si>
  <si>
    <t>1457</t>
  </si>
  <si>
    <t>Счет отрицательной корректировки справедливой стоимости ценных бумаг, имеющихся в наличии для продажи</t>
  </si>
  <si>
    <t>1459</t>
  </si>
  <si>
    <t>Просроченная задолженность по ценным бумагам, имеющимся в наличии для продажи</t>
  </si>
  <si>
    <t>1460</t>
  </si>
  <si>
    <t>Операции "обратное РЕПО" с ценными бумагами</t>
  </si>
  <si>
    <t>1461</t>
  </si>
  <si>
    <t>1470</t>
  </si>
  <si>
    <t>Инвестиции в капитал и субординированный долг</t>
  </si>
  <si>
    <t>1471</t>
  </si>
  <si>
    <t>Инвестиции в дочерние организации</t>
  </si>
  <si>
    <t>1472</t>
  </si>
  <si>
    <t>Инвестиции в ассоциированные организации</t>
  </si>
  <si>
    <t>1475</t>
  </si>
  <si>
    <t>Инвестиции в субординированный долг</t>
  </si>
  <si>
    <t>1476</t>
  </si>
  <si>
    <t>Прочие инвестиции</t>
  </si>
  <si>
    <t>1477</t>
  </si>
  <si>
    <t>Резервы (провизии) на покрытие убытков по инвестициям в дочерние и ассоциированные организации</t>
  </si>
  <si>
    <t>1480</t>
  </si>
  <si>
    <t>Ценные бумаги, удерживаемые до погашения</t>
  </si>
  <si>
    <t>1482</t>
  </si>
  <si>
    <t>Дисконт по приобретенным ценным бумагам, удерживаемым до погашения</t>
  </si>
  <si>
    <t>1483</t>
  </si>
  <si>
    <t>Премия по приобретенным ценным бумагам, удерживаемым до погашения</t>
  </si>
  <si>
    <t>1485</t>
  </si>
  <si>
    <t>Просроченная задолженность по ценным бумагам, удерживаемым до погашения</t>
  </si>
  <si>
    <t>1486</t>
  </si>
  <si>
    <t>Резервы (провизии) на покрытие убытков по ценным бумагам, удерживаемым до погашения</t>
  </si>
  <si>
    <t>1490</t>
  </si>
  <si>
    <t>Прочие долговые инструменты в категории "займы и дебиторская задолженность"</t>
  </si>
  <si>
    <t>1491</t>
  </si>
  <si>
    <t>1492</t>
  </si>
  <si>
    <t>Дисконт по прочим долговым инструментам в категории "займы и дебиторская задолженность"</t>
  </si>
  <si>
    <t>1494</t>
  </si>
  <si>
    <t>Просроченная задолженность по прочим долговым инструментам в категории "займы и дебиторская задолженность"</t>
  </si>
  <si>
    <t>1495</t>
  </si>
  <si>
    <t>Резервы (провизии) на покрытие убытков по прочим долговым инструментам в категории "займы и дебиторская задолженность"</t>
  </si>
  <si>
    <t>1600</t>
  </si>
  <si>
    <t>Товарно-материальные запасы</t>
  </si>
  <si>
    <t>1602</t>
  </si>
  <si>
    <t>Прочие товарно-материальные запасы</t>
  </si>
  <si>
    <t>1650</t>
  </si>
  <si>
    <t>Основные средства и нематериальные активы</t>
  </si>
  <si>
    <t>1651</t>
  </si>
  <si>
    <t>Строящиеся (устанавливаемые) основные средства</t>
  </si>
  <si>
    <t>1652</t>
  </si>
  <si>
    <t>Земля, здания и сооружения</t>
  </si>
  <si>
    <t>1653</t>
  </si>
  <si>
    <t>Компьютерное оборудование</t>
  </si>
  <si>
    <t>1654</t>
  </si>
  <si>
    <t>Прочие основные средства</t>
  </si>
  <si>
    <t>1657</t>
  </si>
  <si>
    <t>Капитальные затраты по арендованным зданиям</t>
  </si>
  <si>
    <t>1658</t>
  </si>
  <si>
    <t>Транспортные средства</t>
  </si>
  <si>
    <t>1659</t>
  </si>
  <si>
    <t>Нематериальные активы</t>
  </si>
  <si>
    <t>1690</t>
  </si>
  <si>
    <t>1692</t>
  </si>
  <si>
    <t>Начисленная амортизация по зданиям и сооружениям</t>
  </si>
  <si>
    <t>1693</t>
  </si>
  <si>
    <t>Начисленная амортизация по компьютерному оборудованию</t>
  </si>
  <si>
    <t>1694</t>
  </si>
  <si>
    <t>Начисленная амортизация по прочим основным средствам</t>
  </si>
  <si>
    <t>1697</t>
  </si>
  <si>
    <t>Начисленная амортизация по капитальным затратам по арендованным зданиям</t>
  </si>
  <si>
    <t>1698</t>
  </si>
  <si>
    <t>Начисленная амортизация по транспортным средствам</t>
  </si>
  <si>
    <t>1699</t>
  </si>
  <si>
    <t>Начисленная амортизация по нематериальным активам</t>
  </si>
  <si>
    <t>1700</t>
  </si>
  <si>
    <t>Начисленные доходы, связанные с получением вознаграждения</t>
  </si>
  <si>
    <t>1705</t>
  </si>
  <si>
    <t>Начисленные доходы по корреспондентским счетам</t>
  </si>
  <si>
    <t>1725</t>
  </si>
  <si>
    <t>Начисленные доходы по вкладам, размещенным в других банках</t>
  </si>
  <si>
    <t>1733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</si>
  <si>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</si>
  <si>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1734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</si>
  <si>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</si>
  <si>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1740</t>
  </si>
  <si>
    <t>Начисленные доходы по займам и финансовому лизингу, предоставленным клиентам</t>
  </si>
  <si>
    <t>1741</t>
  </si>
  <si>
    <t>Просроченное вознаграждение по займам и финансовому лизингу, предоставленным клиентам</t>
  </si>
  <si>
    <t>1744</t>
  </si>
  <si>
    <t>Начисленные доходы по ценным бумагам, учитываемым по справедливой стоимости через прибыль или убыток</t>
  </si>
  <si>
    <t>1746</t>
  </si>
  <si>
    <t>Начисленные доходы по ценным бумагам, имеющимся в наличии для продажи</t>
  </si>
  <si>
    <t>1747</t>
  </si>
  <si>
    <t>Начисленные доходы по инвестициям в капитал и субординированный долг</t>
  </si>
  <si>
    <t>1748</t>
  </si>
  <si>
    <t>Начисленные доходы по операциям "обратное РЕПО" с ценными бумагами</t>
  </si>
  <si>
    <t>1750</t>
  </si>
  <si>
    <t>Просроченное вознаграждение по ценным бумагам</t>
  </si>
  <si>
    <t>1757</t>
  </si>
  <si>
    <t>Начисленные доходы по прочим долговым инструментам в категории "займы и дебиторская задолженность"</t>
  </si>
  <si>
    <t>1790</t>
  </si>
  <si>
    <t>Предоплата вознаграждения и расходов</t>
  </si>
  <si>
    <t>1793</t>
  </si>
  <si>
    <t>Расходы будущих периодов</t>
  </si>
  <si>
    <t>1799</t>
  </si>
  <si>
    <t>Прочие предоплаты</t>
  </si>
  <si>
    <t>1810</t>
  </si>
  <si>
    <t>Начисленные комиссионные доходы</t>
  </si>
  <si>
    <t>1811</t>
  </si>
  <si>
    <t>Начисленные   комиссионные   доходы   за  услуги  по  переводным операциям</t>
  </si>
  <si>
    <t>1815</t>
  </si>
  <si>
    <t>Начисленные  комиссионные  доходы  за  услуги  по  доверительным операциям</t>
  </si>
  <si>
    <t>1816</t>
  </si>
  <si>
    <t>Начисленные комиссионные доходы за услуги по операциям с гарантиями</t>
  </si>
  <si>
    <t>1817</t>
  </si>
  <si>
    <t>Начисленные  комиссионные  доходы за услуги  по  приему вкладов, открытию и ведению банковских счетов клиентов</t>
  </si>
  <si>
    <t>1818</t>
  </si>
  <si>
    <t>Начисленные прочие комиссионные доходы</t>
  </si>
  <si>
    <t>1821</t>
  </si>
  <si>
    <t>Начисленные комиссионные доходы за услуги по кассовым операциям</t>
  </si>
  <si>
    <t>1822</t>
  </si>
  <si>
    <t>Начисленные комиссионные доходы по документарным расчетам</t>
  </si>
  <si>
    <t>1830</t>
  </si>
  <si>
    <t>Просроченные комиссионные доходы</t>
  </si>
  <si>
    <t>1831</t>
  </si>
  <si>
    <t>Просроченные   комиссионные   доходы  за  услуги  по  переводным операциям</t>
  </si>
  <si>
    <t>1835</t>
  </si>
  <si>
    <t>Просроченные комиссионные доходы за услуги банка по доверительным  операциям</t>
  </si>
  <si>
    <t>1836</t>
  </si>
  <si>
    <t>Просроченные комиссионные доходы за услуги по выданным гарантиям</t>
  </si>
  <si>
    <t>1837</t>
  </si>
  <si>
    <t>Просроченные комиссионные доходы за услуги по приему вкладов, открытию и ведению банковских счетов клиентов</t>
  </si>
  <si>
    <t>1838</t>
  </si>
  <si>
    <t>Просроченные прочие комиссионные доходы</t>
  </si>
  <si>
    <t>1841</t>
  </si>
  <si>
    <t>Просроченные комиссионные доходы за услуги по кассовым операциям</t>
  </si>
  <si>
    <t>1842</t>
  </si>
  <si>
    <t>Просроченные комиссионные доходы по документарным расчетам</t>
  </si>
  <si>
    <t>1850</t>
  </si>
  <si>
    <t>Прочие дебиторы</t>
  </si>
  <si>
    <t>1851</t>
  </si>
  <si>
    <t>Расчеты по налогам и другим обязательным платежам в бюджет</t>
  </si>
  <si>
    <t>1854</t>
  </si>
  <si>
    <t>Расчеты с работниками</t>
  </si>
  <si>
    <t>1855</t>
  </si>
  <si>
    <t>Дебиторы по документарным расчетам</t>
  </si>
  <si>
    <t>1856</t>
  </si>
  <si>
    <t>Дебиторы по капитальным вложениям</t>
  </si>
  <si>
    <t>1860</t>
  </si>
  <si>
    <t>Прочие дебиторы по банковской деятельности</t>
  </si>
  <si>
    <t>1861</t>
  </si>
  <si>
    <t>Дебиторы по гарантиям</t>
  </si>
  <si>
    <t>1867</t>
  </si>
  <si>
    <t>Прочие дебиторы по неосновной деятельности</t>
  </si>
  <si>
    <t>1870</t>
  </si>
  <si>
    <t>Прочие транзитные счета</t>
  </si>
  <si>
    <t>1876</t>
  </si>
  <si>
    <t>Резервы(провизии) на покрытие убытков от прочей банковской деятельности</t>
  </si>
  <si>
    <t>1877</t>
  </si>
  <si>
    <t>Резервы (провизии) на покрытие убытков по дебиторской задолженности, связанной с банковской деятельностью</t>
  </si>
  <si>
    <t>1878</t>
  </si>
  <si>
    <t>Резервы (провизии) на покрытие убытков по дебиторской задолженности, связанной с неосновной  деятельностью</t>
  </si>
  <si>
    <t>1879</t>
  </si>
  <si>
    <t>Начисленная неустойка (штраф, пеня)</t>
  </si>
  <si>
    <t>1880</t>
  </si>
  <si>
    <t>Секьюритизируемые активы</t>
  </si>
  <si>
    <t>II КЛАСС - Обязательства</t>
  </si>
  <si>
    <t>2010</t>
  </si>
  <si>
    <t>2013</t>
  </si>
  <si>
    <t>Корреспондентские счета других банков</t>
  </si>
  <si>
    <t>2014</t>
  </si>
  <si>
    <t>Корреспондентские счета организаций, осуществляющих отдельные виды банковских операций</t>
  </si>
  <si>
    <t>2030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</si>
  <si>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</si>
  <si>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</si>
  <si>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</si>
  <si>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2050</t>
  </si>
  <si>
    <t>Займы, полученные от других банков и организаций, осуществляющих отдельные виды банковских операций</t>
  </si>
  <si>
    <t>2051</t>
  </si>
  <si>
    <t>Займы, полученные от Национального Банка Республики Казахстан</t>
  </si>
  <si>
    <t>2066</t>
  </si>
  <si>
    <t>Долгосрочные займы, полученные от организаций, осуществляющих отдельные виды банковских операций</t>
  </si>
  <si>
    <t>2070</t>
  </si>
  <si>
    <t>Дисконт по полученным займам</t>
  </si>
  <si>
    <t>2200</t>
  </si>
  <si>
    <t>Обязательства перед клиентами</t>
  </si>
  <si>
    <t>2203</t>
  </si>
  <si>
    <t>Текущие счета юридических лиц</t>
  </si>
  <si>
    <t>2204</t>
  </si>
  <si>
    <t>Текущие счета физических лиц</t>
  </si>
  <si>
    <t>2205</t>
  </si>
  <si>
    <t>Вклады до востребования физических лиц</t>
  </si>
  <si>
    <t>2206</t>
  </si>
  <si>
    <t>Краткосрочные вклады физических лиц</t>
  </si>
  <si>
    <t>2207</t>
  </si>
  <si>
    <t>Долгосрочные вклады физических лиц</t>
  </si>
  <si>
    <t>2208</t>
  </si>
  <si>
    <t>Условные вклады физических лиц</t>
  </si>
  <si>
    <t>2209</t>
  </si>
  <si>
    <t>Карт-счета физических лиц</t>
  </si>
  <si>
    <t>2213</t>
  </si>
  <si>
    <t>Вклад, являющийся обеспечением обязательств физических лиц</t>
  </si>
  <si>
    <t>2215</t>
  </si>
  <si>
    <t>Краткосрочные вклады юридических лиц</t>
  </si>
  <si>
    <t>2217</t>
  </si>
  <si>
    <t>Долгосрочные вклады юридических лиц</t>
  </si>
  <si>
    <t>2219</t>
  </si>
  <si>
    <t>Условные вклады юридических лиц</t>
  </si>
  <si>
    <t>2223</t>
  </si>
  <si>
    <t>Вклад, являющийся обеспечением обязательств юридических лиц</t>
  </si>
  <si>
    <t>2237</t>
  </si>
  <si>
    <t>Счет хранения указаний отправителя в соответствии с валютным законодательством Республики Казахстан</t>
  </si>
  <si>
    <t>2240</t>
  </si>
  <si>
    <t>Счет хранения денег, принятых в качестве обеспечения (заклад, задаток) обязательств клиентов</t>
  </si>
  <si>
    <t>2255</t>
  </si>
  <si>
    <t>Операции "РЕПО" с ценными бумагами</t>
  </si>
  <si>
    <t>2700</t>
  </si>
  <si>
    <t>Начисленные расходы, связанные с выплатой вознаграждения</t>
  </si>
  <si>
    <t>2703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</si>
  <si>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</si>
  <si>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2705</t>
  </si>
  <si>
    <t>Начисленные расходы по займам и финансовому лизингу, полученным от других банков</t>
  </si>
  <si>
    <t>2706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</si>
  <si>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</si>
  <si>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2719</t>
  </si>
  <si>
    <t>Начисленные расходы по условным вкладам клиентов</t>
  </si>
  <si>
    <t>2721</t>
  </si>
  <si>
    <t>Начисленные расходы по срочным вкладам клиентов</t>
  </si>
  <si>
    <t>2723</t>
  </si>
  <si>
    <t>Начисленные расходы по вкладу, являющемуся обеспечением  обязательств клиентов</t>
  </si>
  <si>
    <t>2725</t>
  </si>
  <si>
    <t>Начисленные расходы по операциям "РЕПО" с ценными бумагами</t>
  </si>
  <si>
    <t>2731</t>
  </si>
  <si>
    <t>Начисленные расходы по прочим операциям</t>
  </si>
  <si>
    <t>2770</t>
  </si>
  <si>
    <t>Начисленные расходы по административно-хозяйственной деятельности</t>
  </si>
  <si>
    <t>2790</t>
  </si>
  <si>
    <t>Предоплата вознаграждения и доходов</t>
  </si>
  <si>
    <t>2792</t>
  </si>
  <si>
    <t>Предоплата вознаграждения по предоставленным займам</t>
  </si>
  <si>
    <t>2794</t>
  </si>
  <si>
    <t>Доходы будущих периодов</t>
  </si>
  <si>
    <t>2799</t>
  </si>
  <si>
    <t>2810</t>
  </si>
  <si>
    <t>Начисленные комиссионные расходы</t>
  </si>
  <si>
    <t>2811</t>
  </si>
  <si>
    <t>Начисленные комиссионные расходы по услугам  по переводным операциям</t>
  </si>
  <si>
    <t>2815</t>
  </si>
  <si>
    <t>Начисленные комиссионные расходы по услугам по доверительным  операциям</t>
  </si>
  <si>
    <t>2818</t>
  </si>
  <si>
    <t>Начисленные прочие комиссионные расходы</t>
  </si>
  <si>
    <t>2850</t>
  </si>
  <si>
    <t>Прочие кредиторы</t>
  </si>
  <si>
    <t>2851</t>
  </si>
  <si>
    <t>2854</t>
  </si>
  <si>
    <t>Расчеты  с работниками</t>
  </si>
  <si>
    <t>2855</t>
  </si>
  <si>
    <t>Кредиторы по документарным расчетам</t>
  </si>
  <si>
    <t>2856</t>
  </si>
  <si>
    <t>Кредиторы по капитальным вложениям</t>
  </si>
  <si>
    <t>2860</t>
  </si>
  <si>
    <t>Прочие кредиторы по банковской деятельности</t>
  </si>
  <si>
    <t>2861</t>
  </si>
  <si>
    <t>Резерв на отпускные выплаты</t>
  </si>
  <si>
    <t>2867</t>
  </si>
  <si>
    <t>Прочие кредиторы по неосновной деятельности</t>
  </si>
  <si>
    <t>2869</t>
  </si>
  <si>
    <t>Выданные гарантии</t>
  </si>
  <si>
    <t>2870</t>
  </si>
  <si>
    <t>2880</t>
  </si>
  <si>
    <t>Обязательства по секьюритизируемым активам</t>
  </si>
  <si>
    <t>II КЛАСС - Обязательства, ИТОГО:</t>
  </si>
  <si>
    <t>III КЛАСС - Капитал</t>
  </si>
  <si>
    <t>3000</t>
  </si>
  <si>
    <t>Уставный капитал</t>
  </si>
  <si>
    <t>3001</t>
  </si>
  <si>
    <t>Уставный капитал - простые акции</t>
  </si>
  <si>
    <t>3003</t>
  </si>
  <si>
    <t>Выкупленные простые акции</t>
  </si>
  <si>
    <t>3100</t>
  </si>
  <si>
    <t>Дополнительный капитал</t>
  </si>
  <si>
    <t>3101</t>
  </si>
  <si>
    <t>Дополнительный оплаченный капитал</t>
  </si>
  <si>
    <t>3500</t>
  </si>
  <si>
    <t>Резервный капитал и резервы переоценки</t>
  </si>
  <si>
    <t>3510</t>
  </si>
  <si>
    <t>Резервный капитал</t>
  </si>
  <si>
    <t>3540</t>
  </si>
  <si>
    <t>Резервы переоценки основных средств</t>
  </si>
  <si>
    <t>3561</t>
  </si>
  <si>
    <t>Резервы переоценки стоимости финансовых активов, имеющихся в наличии для продажи</t>
  </si>
  <si>
    <t>3580</t>
  </si>
  <si>
    <t>Нераспределенная чистая прибыль (непокрытый убыток) прошлых лет</t>
  </si>
  <si>
    <t>3599</t>
  </si>
  <si>
    <t>Нераспределенная чистая прибыль (непокрытый убыток)</t>
  </si>
  <si>
    <t>III КЛАСС - Капитал, ИТОГО:</t>
  </si>
  <si>
    <t>IV КЛАСС - Доходы</t>
  </si>
  <si>
    <t>4050</t>
  </si>
  <si>
    <t>Доходы, связанные с получением вознаграждения по корреспондентским счетам</t>
  </si>
  <si>
    <t>4052</t>
  </si>
  <si>
    <t>Доходы, связанные с получением вознаграждения по корреспондентским счетам в других банках</t>
  </si>
  <si>
    <t>4200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</si>
  <si>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</si>
  <si>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4201</t>
  </si>
  <si>
    <t>Доходы, связанные с получением вознаграждения по ценным  бумагам, учитываемым по справедливой стоимости через прибыль или убыток</t>
  </si>
  <si>
    <t>4202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</si>
  <si>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</si>
  <si>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4250</t>
  </si>
  <si>
    <t>Доходы, связанные с получением вознаграждения по вкладам, размещенным в других банках</t>
  </si>
  <si>
    <t>4254</t>
  </si>
  <si>
    <t>Доходы, связанные с получением вознаграждения по краткосрочным вкладам, размещенным в других банках (до одного года)</t>
  </si>
  <si>
    <t>4255</t>
  </si>
  <si>
    <t>Доходы, связанные с получением вознаграждения по долгосрочным вкладам, размещенным в других банках</t>
  </si>
  <si>
    <t>4320</t>
  </si>
  <si>
    <t>Доходы, связанные с получением вознаграждения по займам и финансовому лизингу, предоставленным организациям, осуществляющих отдельные виды банковских операций</t>
  </si>
  <si>
    <t>4322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</si>
  <si>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</si>
  <si>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4323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</si>
  <si>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</si>
  <si>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4327</t>
  </si>
  <si>
    <t>Доходы,связанные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</si>
  <si>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4400</t>
  </si>
  <si>
    <t>Доходы, связанные с получением вознаграждения по требованиям банка к клиентам</t>
  </si>
  <si>
    <t>4401</t>
  </si>
  <si>
    <t>Доходы, связанные с получением вознаграждения по займам овердрафт, предоставленным клиентам</t>
  </si>
  <si>
    <t>4403</t>
  </si>
  <si>
    <t>Доходы, связанные с получением вознаграждения по кредитным карточкам клиентов</t>
  </si>
  <si>
    <t>4411</t>
  </si>
  <si>
    <t>Доходы, связанные с получением вознаграждения по краткосрочным займам, предоставленным клиентам</t>
  </si>
  <si>
    <t>4417</t>
  </si>
  <si>
    <t>Доходы, связанные с получением вознаграждения по долгосрочным займам, предоставленным клиентам</t>
  </si>
  <si>
    <t>4420</t>
  </si>
  <si>
    <t>Доходы, связанные с получением вознаграждения по финансовому лизингу, предоставленному клиентам</t>
  </si>
  <si>
    <t>4424</t>
  </si>
  <si>
    <t>Доходы, связанные с получением вознаграждения   по  просроченной задолженности клиентов по займам</t>
  </si>
  <si>
    <t>4429</t>
  </si>
  <si>
    <t>Комиссионное вознаграждение по займам, предоставленным клиентам</t>
  </si>
  <si>
    <t>4450</t>
  </si>
  <si>
    <t>Доходы, связанные с получением вознаграждения по ценным бумагам, имеющимся в наличии для продажи</t>
  </si>
  <si>
    <t>4452</t>
  </si>
  <si>
    <t>4453</t>
  </si>
  <si>
    <t>Доходы по амортизации дисконта по приобретенным ценным бумагам</t>
  </si>
  <si>
    <t>4465</t>
  </si>
  <si>
    <t>Доходы, связанные с получением вознаграждения по операциям "обратное РЕПО" с ценными бумагами</t>
  </si>
  <si>
    <t>4470</t>
  </si>
  <si>
    <t>Доходы, связанные с получением вознаграждения по инвестициям в капитал и субординированный долг</t>
  </si>
  <si>
    <t>4475</t>
  </si>
  <si>
    <t>Доходы,  связанные  с  получением вознаграждения по  инвестициям в субординированный долг</t>
  </si>
  <si>
    <t>4490</t>
  </si>
  <si>
    <t>Доходы, связанные с получением вознаграждения по прочим долговым инструментам в категории "займы и дебиторская задолженность"</t>
  </si>
  <si>
    <t>4491</t>
  </si>
  <si>
    <t>4492</t>
  </si>
  <si>
    <t>Доходы по амортизации дисконта по прочим долговым инструментам в категории "займы и дебиторская задолженность"</t>
  </si>
  <si>
    <t>4500</t>
  </si>
  <si>
    <t>Доходы по дилинговым операциям</t>
  </si>
  <si>
    <t>4530</t>
  </si>
  <si>
    <t>Доходы по купле-продаже иностранной валюты</t>
  </si>
  <si>
    <t>4600</t>
  </si>
  <si>
    <t>Комиссионные доходы</t>
  </si>
  <si>
    <t>4601</t>
  </si>
  <si>
    <t>Комиссионные доходы за услуги по переводным операциям</t>
  </si>
  <si>
    <t>4604</t>
  </si>
  <si>
    <t>Комиссионные доходы за услуги по купле-продаже иностранной валюты</t>
  </si>
  <si>
    <t>4605</t>
  </si>
  <si>
    <t>Комиссионные доходы за услуги по доверительным операциям</t>
  </si>
  <si>
    <t>4606</t>
  </si>
  <si>
    <t>Комиссионные доходы за услуги по операциям с гарантиями</t>
  </si>
  <si>
    <t>4607</t>
  </si>
  <si>
    <t>Комиссионные   доходы  за   услуги  по  приему вкладов,  открытию и ведению банковских счетов клиентов</t>
  </si>
  <si>
    <t>4608</t>
  </si>
  <si>
    <t>Прочие комиссионные доходы</t>
  </si>
  <si>
    <t>4611</t>
  </si>
  <si>
    <t>Комиссионные доходы за услуги по кассовым операциям</t>
  </si>
  <si>
    <t>4612</t>
  </si>
  <si>
    <t>Комиссионные доходы по документарным расчетам</t>
  </si>
  <si>
    <t>4615</t>
  </si>
  <si>
    <t>Комиссионные доходы за услуги по инкассации</t>
  </si>
  <si>
    <t>4617</t>
  </si>
  <si>
    <t>Комиссионные доходы за услуги по сейфовым операциям</t>
  </si>
  <si>
    <t>4700</t>
  </si>
  <si>
    <t>Доходы от переоценки</t>
  </si>
  <si>
    <t>4703</t>
  </si>
  <si>
    <t>Нереализованный доход от переоценки иностранной валюты</t>
  </si>
  <si>
    <t>4709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</si>
  <si>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</si>
  <si>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4710</t>
  </si>
  <si>
    <t>Нереализованный доход от прочей переоценки</t>
  </si>
  <si>
    <t>4730</t>
  </si>
  <si>
    <t>Реализованные доходы от переоценки</t>
  </si>
  <si>
    <t>4733</t>
  </si>
  <si>
    <t>Реализованные доходы от изменения стоимости ценных бумаг, учитываемых по справедливой стоимости через прибыль или убыток  и имеющихся в наличии для продажи</t>
  </si>
  <si>
    <t>4850</t>
  </si>
  <si>
    <t>Доходы от продажи</t>
  </si>
  <si>
    <t>4852</t>
  </si>
  <si>
    <t>Доходы от реализации основных средств и нематериальных активов</t>
  </si>
  <si>
    <t>4853</t>
  </si>
  <si>
    <t>Доходы от реализации товарно-материальных запасов</t>
  </si>
  <si>
    <t>4900</t>
  </si>
  <si>
    <t>Неустойка (штраф, пеня)</t>
  </si>
  <si>
    <t>4920</t>
  </si>
  <si>
    <t>Прочие доходы</t>
  </si>
  <si>
    <t>4921</t>
  </si>
  <si>
    <t>Прочие доходы от банковской деятельности</t>
  </si>
  <si>
    <t>4922</t>
  </si>
  <si>
    <t>Прочие доходы от неосновной деятельности</t>
  </si>
  <si>
    <t>4923</t>
  </si>
  <si>
    <t>Доходы, связанные с получением дивидендов по акциям</t>
  </si>
  <si>
    <t>4950</t>
  </si>
  <si>
    <t>Доходы от восстановления резервов (провизий)</t>
  </si>
  <si>
    <t>4953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</si>
  <si>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</si>
  <si>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4955</t>
  </si>
  <si>
    <t>Доходы от восстановления резервов (провизий), созданных по займам и финансовому лизингу, предоставленным клиентам</t>
  </si>
  <si>
    <t>4956</t>
  </si>
  <si>
    <t>Доходы от восстановления резервов (провизий), созданных  по займам и финансовому лизингу, предоставленным организациям, осуществляющим отдельные виды банковских операций</t>
  </si>
  <si>
    <t>4957</t>
  </si>
  <si>
    <t>Доходы от восстановления резервов (провизий), созданных на покрытие убытков от прочей банковской деятельности</t>
  </si>
  <si>
    <t>4958</t>
  </si>
  <si>
    <t>Доходы от восстановления резервов (провизий), созданных  по условным обязательствам</t>
  </si>
  <si>
    <t>4959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</si>
  <si>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</si>
  <si>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V КЛАСС - Расходы</t>
  </si>
  <si>
    <t>5030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</si>
  <si>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 холдинга</t>
  </si>
  <si>
    <t>5036</t>
  </si>
  <si>
    <t>Расходы, связанные с выплатой вознаграждения по долгосрочным займам, полученным от Правительства и местных исполнительных органов  Республики Казахстан</t>
  </si>
  <si>
    <t>5060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</si>
  <si>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</si>
  <si>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5066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</si>
  <si>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</si>
  <si>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5069</t>
  </si>
  <si>
    <t>Расходы по амортизации дисконта по полученным займам</t>
  </si>
  <si>
    <t>5200</t>
  </si>
  <si>
    <t>Расходы, связанные с выплатой вознаграждения по требованиям клиентов</t>
  </si>
  <si>
    <t>5203</t>
  </si>
  <si>
    <t>Расходы, связанные с выплатой вознаграждения по текущим счетам клиентов</t>
  </si>
  <si>
    <t>5215</t>
  </si>
  <si>
    <t>Расходы, связанные с выплатой вознаграждения по краткосрочным вкладам клиентов</t>
  </si>
  <si>
    <t>5217</t>
  </si>
  <si>
    <t>Расходы, связанные с выплатой вознаграждения по долгосрочным вкладам клиентов</t>
  </si>
  <si>
    <t>5219</t>
  </si>
  <si>
    <t>Расходы, связанные с выплатой вознаграждения по условным вкладам клиентов</t>
  </si>
  <si>
    <t>5221</t>
  </si>
  <si>
    <t>Расходы, связанные с выплатой вознаграждения по карт-счетам клиентов</t>
  </si>
  <si>
    <t>5223</t>
  </si>
  <si>
    <t>Расходы, связанные с выплатой вознаграждения по вкладу, являющемуся обеспечением обязательств клиентов</t>
  </si>
  <si>
    <t>5250</t>
  </si>
  <si>
    <t>Расходы, связанные с выплатой вознаграждения по операциям "РЕПО" с ценными бумагами</t>
  </si>
  <si>
    <t>5300</t>
  </si>
  <si>
    <t>Расходы, связанные с выплатой вознаграждения по ценным бумагам</t>
  </si>
  <si>
    <t>5305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</si>
  <si>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</si>
  <si>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5306</t>
  </si>
  <si>
    <t>Расходы по амортизации премии по приобретенным ценным бумагам, имеющимся в наличии для продажи</t>
  </si>
  <si>
    <t>5450</t>
  </si>
  <si>
    <t>Ассигнования на обеспечение</t>
  </si>
  <si>
    <t>5451</t>
  </si>
  <si>
    <t>Ассигнования на  резервы (провизии) по вкладам, размещенным в других банках</t>
  </si>
  <si>
    <t>5453</t>
  </si>
  <si>
    <t>Ассигнования на  резервы (провизии) по дебиторской задолженности, связанной с банковской деятельностью</t>
  </si>
  <si>
    <t>5455</t>
  </si>
  <si>
    <t>Ассигнования на  резервы (провизии) по займам и финансовому лизингу, предоставленным клиентам</t>
  </si>
  <si>
    <t>5457</t>
  </si>
  <si>
    <t>Ассигнования на  резервы (провизии) на покрытие убытков от прочей банковской деятельности</t>
  </si>
  <si>
    <t>5459</t>
  </si>
  <si>
    <t>Ассигнования на резервы (провизии) по дебиторской задолженности, не связанной с основной деятельностью</t>
  </si>
  <si>
    <t>5464</t>
  </si>
  <si>
    <t>Ассигнования на  резервы (провизии) по ценным бумагам</t>
  </si>
  <si>
    <t>5465</t>
  </si>
  <si>
    <t>Ассигнования  на  резервы (провизии)   по  условным обязательствам</t>
  </si>
  <si>
    <t>5466</t>
  </si>
  <si>
    <t>Ассигнования на  резервы (провизии) по займам и финансовому лизингу, предоставленным организациям, осуществляющим отдельные виды банковских операций</t>
  </si>
  <si>
    <t>5500</t>
  </si>
  <si>
    <t>Расходы по дилинговым операциям</t>
  </si>
  <si>
    <t>5510</t>
  </si>
  <si>
    <t>Расходы по купле-продаже ценных бумаг</t>
  </si>
  <si>
    <t>5530</t>
  </si>
  <si>
    <t>Расходы по купле-продаже иностранной валюты</t>
  </si>
  <si>
    <t>5600</t>
  </si>
  <si>
    <t>Комиссионные расходы</t>
  </si>
  <si>
    <t>5601</t>
  </si>
  <si>
    <t>Комиссионные расходы по полученным услугам по переводным операциям</t>
  </si>
  <si>
    <t>5603</t>
  </si>
  <si>
    <t>Комиссионные расходы по полученным услугам по купле-продаже ценных бумаг</t>
  </si>
  <si>
    <t>5604</t>
  </si>
  <si>
    <t>Комиссионные расходы по полученным услугам по купле-продаже иностранной валюты</t>
  </si>
  <si>
    <t>5605</t>
  </si>
  <si>
    <t>Комиссионные расходы по полученным услугам по доверительным операциям</t>
  </si>
  <si>
    <t>5606</t>
  </si>
  <si>
    <t>Комиссионные расходы по полученным услугам по гарантиям</t>
  </si>
  <si>
    <t>5607</t>
  </si>
  <si>
    <t>Комиссионные расходы по полученным услугам по карт-счетам клиентов</t>
  </si>
  <si>
    <t>5608</t>
  </si>
  <si>
    <t>Прочие комиссионные расходы</t>
  </si>
  <si>
    <t>5609</t>
  </si>
  <si>
    <t>Комиссионные расходы по профессиональной деятельности на рынке ценных бумаг</t>
  </si>
  <si>
    <t>5700</t>
  </si>
  <si>
    <t>Расходы от переоценки</t>
  </si>
  <si>
    <t>5703</t>
  </si>
  <si>
    <t>Нереализованый расход от переоценки иностранной валюты</t>
  </si>
  <si>
    <t>5720</t>
  </si>
  <si>
    <t>Расходы по оплате труда и обязательным отчислениям</t>
  </si>
  <si>
    <t>5721</t>
  </si>
  <si>
    <t>Расходы по оплате труда</t>
  </si>
  <si>
    <t>5722</t>
  </si>
  <si>
    <t>Социальные отчисления</t>
  </si>
  <si>
    <t>5729</t>
  </si>
  <si>
    <t>Прочие выплаты</t>
  </si>
  <si>
    <t>5730</t>
  </si>
  <si>
    <t>Реализованные расходы от переоценки</t>
  </si>
  <si>
    <t>5733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</si>
  <si>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</si>
  <si>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5740</t>
  </si>
  <si>
    <t>Общехозяйственные расходы</t>
  </si>
  <si>
    <t>5741</t>
  </si>
  <si>
    <t>Транспортные расходы</t>
  </si>
  <si>
    <t>5742</t>
  </si>
  <si>
    <t>Административные 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</si>
  <si>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</si>
  <si>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</si>
  <si>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</si>
  <si>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</si>
  <si>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</si>
  <si>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</si>
  <si>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</si>
  <si>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</si>
  <si>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</si>
  <si>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</si>
  <si>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5749</t>
  </si>
  <si>
    <t>Расходы на служебные командировки</t>
  </si>
  <si>
    <t>5750</t>
  </si>
  <si>
    <t>Расходы по аудиту и консультационным услугам</t>
  </si>
  <si>
    <t>5752</t>
  </si>
  <si>
    <t>Расходы по страхованию</t>
  </si>
  <si>
    <t>5753</t>
  </si>
  <si>
    <t>Расходы по услугам связи</t>
  </si>
  <si>
    <t>5754</t>
  </si>
  <si>
    <t>Расходы в виде взносов в акционерное общество "Казахстанский фонд гарантирования депозитов"</t>
  </si>
  <si>
    <t>5760</t>
  </si>
  <si>
    <t>Налоги и другие обязательные платежи в бюджет, кроме корпоративного подоходного налога</t>
  </si>
  <si>
    <t>5761</t>
  </si>
  <si>
    <t>Налог на добавленную стоимость</t>
  </si>
  <si>
    <t>5763</t>
  </si>
  <si>
    <t>Социальный налог</t>
  </si>
  <si>
    <t>5764</t>
  </si>
  <si>
    <t>Земельный налог</t>
  </si>
  <si>
    <t>5765</t>
  </si>
  <si>
    <t>Налог на имущество юридических лиц</t>
  </si>
  <si>
    <t>5768</t>
  </si>
  <si>
    <t>Прочие налоги и обязательные платежи в бюджет</t>
  </si>
  <si>
    <t>5780</t>
  </si>
  <si>
    <t>Амортизационные отчисления</t>
  </si>
  <si>
    <t>5781</t>
  </si>
  <si>
    <t>Амортизационные отчисления по зданиям и сооружениям</t>
  </si>
  <si>
    <t>5782</t>
  </si>
  <si>
    <t>Амортизационные отчисления по компьютерному оборудованию</t>
  </si>
  <si>
    <t>5783</t>
  </si>
  <si>
    <t>Амортизационные отчисления по прочим основным средствам</t>
  </si>
  <si>
    <t>5786</t>
  </si>
  <si>
    <t>Амортизационные отчисления по капитальным затратам по арендованным зданиям</t>
  </si>
  <si>
    <t>5787</t>
  </si>
  <si>
    <t>Амортизационные отчисления по транспортным средствам</t>
  </si>
  <si>
    <t>5788</t>
  </si>
  <si>
    <t>Амортизационные отчисления по нематериальным активам</t>
  </si>
  <si>
    <t>5850</t>
  </si>
  <si>
    <t>Расходы от продажи</t>
  </si>
  <si>
    <t>5852</t>
  </si>
  <si>
    <t>Расходы от реализации основных средств и нематериальных активов</t>
  </si>
  <si>
    <t>5854</t>
  </si>
  <si>
    <t>Расходы от реализации товарно-материальных запасов</t>
  </si>
  <si>
    <t>5900</t>
  </si>
  <si>
    <t>5920</t>
  </si>
  <si>
    <t>Прочие расходы</t>
  </si>
  <si>
    <t>5921</t>
  </si>
  <si>
    <t>Прочие расходы от банковской деятельности</t>
  </si>
  <si>
    <t>5922</t>
  </si>
  <si>
    <t>Прочие расходы от неосновной деятельности</t>
  </si>
  <si>
    <t>5923</t>
  </si>
  <si>
    <t>Расходы по аренде</t>
  </si>
  <si>
    <t>VI КЛАСС - Условные и возможные требования</t>
  </si>
  <si>
    <t>6050</t>
  </si>
  <si>
    <t>Счета по гарантиям</t>
  </si>
  <si>
    <t>6055</t>
  </si>
  <si>
    <t>Возможные требования по выданным или подтвержденным гарантиям</t>
  </si>
  <si>
    <t>6075</t>
  </si>
  <si>
    <t>Возможные требования по принятым гарантиям</t>
  </si>
  <si>
    <t>6100</t>
  </si>
  <si>
    <t>Счета по размещению вкладов и займов в будущем</t>
  </si>
  <si>
    <t>6126</t>
  </si>
  <si>
    <t>Условные требования по отзывным займам , предоставляемым  в будущем</t>
  </si>
  <si>
    <t>6130</t>
  </si>
  <si>
    <t>Неподвижные вклады клиентов</t>
  </si>
  <si>
    <t>Счета по неподвижным вкладам клиентов</t>
  </si>
  <si>
    <t>6400</t>
  </si>
  <si>
    <t>Счета по купле-продаже валютных ценностей</t>
  </si>
  <si>
    <t>6405</t>
  </si>
  <si>
    <t>Условные требования по купле-продаже иностранной валюты</t>
  </si>
  <si>
    <t>6999_</t>
  </si>
  <si>
    <t>Позиция по сделкам с иностранной валютой</t>
  </si>
  <si>
    <t>VI КЛАСС - Условные и возможные обязательства</t>
  </si>
  <si>
    <t>6550</t>
  </si>
  <si>
    <t>6555</t>
  </si>
  <si>
    <t>Возможные обязательства по выданным или подтвержденным гарантиям</t>
  </si>
  <si>
    <t>6575</t>
  </si>
  <si>
    <t>Возможное уменьшение требований по принятым гарантиям</t>
  </si>
  <si>
    <t>6600</t>
  </si>
  <si>
    <t>6626</t>
  </si>
  <si>
    <t>Условные обязательства  по отзывным займам, предоставляемым в будущем</t>
  </si>
  <si>
    <t>6630</t>
  </si>
  <si>
    <t>Обязательства по неподвижным вкладам клиентов</t>
  </si>
  <si>
    <t>6900</t>
  </si>
  <si>
    <t>6905</t>
  </si>
  <si>
    <t>Условные обязательства по купле-продаже иностранной валюты</t>
  </si>
  <si>
    <t>6999</t>
  </si>
  <si>
    <t>VII КЛАСС - Счета Меморандума</t>
  </si>
  <si>
    <t>7200</t>
  </si>
  <si>
    <t>Мемориальные счета - пассивы</t>
  </si>
  <si>
    <t>7250</t>
  </si>
  <si>
    <t>Имущество, принятое в обеспечение (залог) обязательств клиента</t>
  </si>
  <si>
    <t>7300</t>
  </si>
  <si>
    <t>Мемориальные счета - прочие</t>
  </si>
  <si>
    <t>7303</t>
  </si>
  <si>
    <t>Платежные документы, не оплаченные в срок</t>
  </si>
  <si>
    <t>7321</t>
  </si>
  <si>
    <t>Кредитные линии, открытые иностранными государствами и зарубежными банками организациям Республики Казахстан</t>
  </si>
  <si>
    <t>7339</t>
  </si>
  <si>
    <t>Разные ценности и документы</t>
  </si>
  <si>
    <t>7342</t>
  </si>
  <si>
    <t>Разные ценности и документы, отосланные и выданные под отчет</t>
  </si>
  <si>
    <t>7500</t>
  </si>
  <si>
    <t>Ипотечные займы, права  требования по которым приняты в доверительное управление</t>
  </si>
  <si>
    <t>7535</t>
  </si>
  <si>
    <t>Ипотечные займы, права требования по которым приняты в доверительное управление</t>
  </si>
  <si>
    <t>7536</t>
  </si>
  <si>
    <t>Просроченные ипотечные займы, права требования по  которым приняты в доверительное управление</t>
  </si>
  <si>
    <t>7543</t>
  </si>
  <si>
    <t>Неустойка (штраф, пеня) по ипотечным займам, права требования по которым приняты в доверительное управление</t>
  </si>
  <si>
    <t>7544</t>
  </si>
  <si>
    <t>Просроченное вознаграждение по ипотечным займам , права требования по которым приняты в доверительное управление</t>
  </si>
  <si>
    <t>АКТИВ, ИТОГО:</t>
  </si>
  <si>
    <t>ПАССИВ, ИТОГО:</t>
  </si>
  <si>
    <t>V КЛАСС - Расходы, ИТОГО:</t>
  </si>
  <si>
    <t>IV КЛАСС - Доходы, ИТОГО:</t>
  </si>
  <si>
    <t>VI КЛАСС - Условные и возможные требования, ИТОГО:</t>
  </si>
  <si>
    <t>VI КЛАСС - Условные и возможные обязательства, ИТОГО:</t>
  </si>
  <si>
    <t>VII КЛАСС - Счета Меморандума, ИТОГО:</t>
  </si>
  <si>
    <t>Просроченная задолженность по займам, предоставленным организациям, осуществляющим отдельные виды банковских операций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</si>
</sst>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sz val="11"/>
      <name val="Times New Roman"/>
      <family val="1"/>
    </font>
    <font>
      <b/>
      <sz val="14"/>
      <name val="Times New Roman CYR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wrapText="1"/>
    </xf>
    <xf numFmtId="3" fontId="4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1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49" fontId="0" fillId="33" borderId="12" xfId="0" applyNumberFormat="1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3" fontId="0" fillId="33" borderId="12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wrapText="1"/>
    </xf>
    <xf numFmtId="3" fontId="0" fillId="34" borderId="12" xfId="0" applyNumberFormat="1" applyFill="1" applyBorder="1" applyAlignment="1">
      <alignment horizontal="right"/>
    </xf>
    <xf numFmtId="49" fontId="0" fillId="35" borderId="12" xfId="0" applyNumberFormat="1" applyFill="1" applyBorder="1" applyAlignment="1">
      <alignment/>
    </xf>
    <xf numFmtId="49" fontId="0" fillId="35" borderId="12" xfId="0" applyNumberFormat="1" applyFill="1" applyBorder="1" applyAlignment="1">
      <alignment wrapText="1"/>
    </xf>
    <xf numFmtId="3" fontId="0" fillId="35" borderId="12" xfId="0" applyNumberFormat="1" applyFill="1" applyBorder="1" applyAlignment="1">
      <alignment horizontal="right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tabSelected="1" zoomScale="75" zoomScaleNormal="75" zoomScalePageLayoutView="0" workbookViewId="0" topLeftCell="A104">
      <selection activeCell="A9" sqref="A9:IV9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" customHeight="1">
      <c r="A1" s="42" t="s">
        <v>12</v>
      </c>
      <c r="B1" s="43"/>
      <c r="C1" s="43"/>
      <c r="D1" s="43"/>
      <c r="E1" s="43"/>
      <c r="F1" s="41" t="s">
        <v>14</v>
      </c>
      <c r="G1" s="41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 customHeight="1">
      <c r="A2" s="45"/>
      <c r="B2" s="37"/>
      <c r="C2" s="37"/>
      <c r="D2" s="37"/>
      <c r="E2" s="37"/>
      <c r="F2" s="41"/>
      <c r="G2" s="41"/>
      <c r="H2" s="8"/>
      <c r="I2" s="8"/>
      <c r="J2" s="8"/>
      <c r="K2" s="8"/>
    </row>
    <row r="3" spans="1:11" ht="15" customHeight="1">
      <c r="A3" s="45"/>
      <c r="B3" s="37"/>
      <c r="C3" s="37"/>
      <c r="D3" s="37"/>
      <c r="E3" s="37"/>
      <c r="F3" s="37"/>
      <c r="G3" s="37"/>
      <c r="H3" s="8"/>
      <c r="I3" s="8"/>
      <c r="J3" s="8"/>
      <c r="K3" s="8"/>
    </row>
    <row r="4" spans="1:11" ht="15" customHeight="1">
      <c r="A4" s="44" t="s">
        <v>9</v>
      </c>
      <c r="B4" s="44"/>
      <c r="C4" s="44"/>
      <c r="D4" s="44"/>
      <c r="E4" s="44"/>
      <c r="F4" s="44"/>
      <c r="G4" s="44"/>
      <c r="H4" s="8"/>
      <c r="I4" s="8"/>
      <c r="J4" s="8"/>
      <c r="K4" s="8"/>
    </row>
    <row r="5" spans="1:7" ht="15" customHeight="1">
      <c r="A5" s="36"/>
      <c r="B5" s="37"/>
      <c r="C5" s="37"/>
      <c r="D5" s="37"/>
      <c r="E5" s="37"/>
      <c r="F5" s="37"/>
      <c r="G5" s="37"/>
    </row>
    <row r="6" spans="1:7" ht="15" customHeight="1">
      <c r="A6" s="36" t="s">
        <v>23</v>
      </c>
      <c r="B6" s="37"/>
      <c r="C6" s="37"/>
      <c r="D6" s="37"/>
      <c r="E6" s="37"/>
      <c r="F6" s="37"/>
      <c r="G6" s="37"/>
    </row>
    <row r="7" spans="1:7" ht="15" customHeight="1">
      <c r="A7" s="37"/>
      <c r="B7" s="37"/>
      <c r="C7" s="39"/>
      <c r="D7" s="37"/>
      <c r="E7" s="37"/>
      <c r="F7" s="37"/>
      <c r="G7" s="39"/>
    </row>
    <row r="8" spans="1:7" ht="15" customHeight="1">
      <c r="A8" s="40" t="s">
        <v>6</v>
      </c>
      <c r="B8" s="37"/>
      <c r="C8" s="37"/>
      <c r="D8" s="37"/>
      <c r="E8" s="37"/>
      <c r="F8" s="37"/>
      <c r="G8" s="37"/>
    </row>
    <row r="9" spans="1:7" ht="15" customHeight="1">
      <c r="A9" s="37"/>
      <c r="B9" s="37"/>
      <c r="C9" s="37"/>
      <c r="D9" s="37"/>
      <c r="E9" s="37"/>
      <c r="F9" s="37"/>
      <c r="G9" s="37"/>
    </row>
    <row r="10" spans="1:7" ht="15" customHeight="1">
      <c r="A10" s="38" t="s">
        <v>7</v>
      </c>
      <c r="B10" s="37"/>
      <c r="C10" s="37"/>
      <c r="D10" s="37"/>
      <c r="E10" s="37"/>
      <c r="F10" s="37"/>
      <c r="G10" s="37"/>
    </row>
    <row r="11" spans="1:7" ht="15" customHeight="1" thickBot="1">
      <c r="A11" s="37"/>
      <c r="B11" s="37"/>
      <c r="C11" s="37"/>
      <c r="D11" s="37"/>
      <c r="E11" s="37"/>
      <c r="F11" s="37"/>
      <c r="G11" s="37"/>
    </row>
    <row r="12" spans="1:20" ht="22.5" customHeight="1" thickBot="1">
      <c r="A12" s="10" t="s">
        <v>2</v>
      </c>
      <c r="B12" s="11" t="s">
        <v>3</v>
      </c>
      <c r="C12" s="16" t="s">
        <v>4</v>
      </c>
      <c r="D12" s="2"/>
      <c r="E12" s="10" t="s">
        <v>2</v>
      </c>
      <c r="F12" s="11" t="s">
        <v>3</v>
      </c>
      <c r="G12" s="22" t="s">
        <v>4</v>
      </c>
      <c r="H12" s="3"/>
      <c r="I12" s="4"/>
      <c r="L12" s="1"/>
      <c r="M12" s="2"/>
      <c r="N12" s="2"/>
      <c r="O12" s="2"/>
      <c r="P12" s="2"/>
      <c r="Q12" s="2"/>
      <c r="R12" s="2"/>
      <c r="S12" s="3"/>
      <c r="T12" s="4"/>
    </row>
    <row r="13" spans="1:7" ht="13.5" customHeight="1" hidden="1">
      <c r="A13" s="12"/>
      <c r="B13" s="13"/>
      <c r="C13" s="17"/>
      <c r="E13" s="12"/>
      <c r="F13" s="13"/>
      <c r="G13" s="17"/>
    </row>
    <row r="14" spans="1:7" ht="12.75">
      <c r="A14" s="14"/>
      <c r="B14" s="15"/>
      <c r="C14" s="18"/>
      <c r="E14" s="14"/>
      <c r="F14" s="15"/>
      <c r="G14" s="18"/>
    </row>
    <row r="15" spans="1:7" ht="12.75" customHeight="1">
      <c r="A15" s="27"/>
      <c r="B15" s="28" t="s">
        <v>24</v>
      </c>
      <c r="C15" s="29"/>
      <c r="E15" s="27"/>
      <c r="F15" s="28" t="s">
        <v>261</v>
      </c>
      <c r="G15" s="29"/>
    </row>
    <row r="16" spans="1:7" ht="12.75" customHeight="1">
      <c r="A16" s="14"/>
      <c r="B16" s="15"/>
      <c r="C16" s="18"/>
      <c r="E16" s="30"/>
      <c r="F16" s="31"/>
      <c r="G16" s="32"/>
    </row>
    <row r="17" spans="1:7" ht="12.75">
      <c r="A17" s="33" t="s">
        <v>25</v>
      </c>
      <c r="B17" s="34" t="s">
        <v>26</v>
      </c>
      <c r="C17" s="35">
        <f>SUM(C18:C21)</f>
        <v>11200762</v>
      </c>
      <c r="E17" s="33" t="s">
        <v>262</v>
      </c>
      <c r="F17" s="34" t="s">
        <v>36</v>
      </c>
      <c r="G17" s="35">
        <f>SUM(G18:G19)</f>
        <v>228672</v>
      </c>
    </row>
    <row r="18" spans="1:7" ht="12.75">
      <c r="A18" s="30" t="s">
        <v>27</v>
      </c>
      <c r="B18" s="31" t="s">
        <v>28</v>
      </c>
      <c r="C18" s="32">
        <v>6220653</v>
      </c>
      <c r="E18" s="30" t="s">
        <v>263</v>
      </c>
      <c r="F18" s="31" t="s">
        <v>264</v>
      </c>
      <c r="G18" s="32">
        <v>225780</v>
      </c>
    </row>
    <row r="19" spans="1:7" ht="25.5">
      <c r="A19" s="30" t="s">
        <v>29</v>
      </c>
      <c r="B19" s="31" t="s">
        <v>30</v>
      </c>
      <c r="C19" s="32">
        <v>3903910</v>
      </c>
      <c r="E19" s="30" t="s">
        <v>265</v>
      </c>
      <c r="F19" s="31" t="s">
        <v>266</v>
      </c>
      <c r="G19" s="32">
        <v>2892</v>
      </c>
    </row>
    <row r="20" spans="1:7" ht="12.75">
      <c r="A20" s="30" t="s">
        <v>31</v>
      </c>
      <c r="B20" s="31" t="s">
        <v>32</v>
      </c>
      <c r="C20" s="32">
        <v>167330</v>
      </c>
      <c r="E20" s="30"/>
      <c r="F20" s="31"/>
      <c r="G20" s="32"/>
    </row>
    <row r="21" spans="1:7" ht="38.25">
      <c r="A21" s="30" t="s">
        <v>33</v>
      </c>
      <c r="B21" s="31" t="s">
        <v>34</v>
      </c>
      <c r="C21" s="32">
        <v>908869</v>
      </c>
      <c r="E21" s="33" t="s">
        <v>267</v>
      </c>
      <c r="F21" s="34" t="s">
        <v>268</v>
      </c>
      <c r="G21" s="35">
        <f>SUM(G22:G22)</f>
        <v>239771120</v>
      </c>
    </row>
    <row r="22" spans="1:7" ht="38.25">
      <c r="A22" s="14"/>
      <c r="B22" s="15"/>
      <c r="C22" s="18"/>
      <c r="E22" s="30" t="s">
        <v>269</v>
      </c>
      <c r="F22" s="31" t="s">
        <v>270</v>
      </c>
      <c r="G22" s="32">
        <v>239771120</v>
      </c>
    </row>
    <row r="23" spans="1:7" ht="12.75">
      <c r="A23" s="33" t="s">
        <v>35</v>
      </c>
      <c r="B23" s="34" t="s">
        <v>36</v>
      </c>
      <c r="C23" s="35">
        <f>SUM(C24:C26)</f>
        <v>46293989</v>
      </c>
      <c r="E23" s="30"/>
      <c r="F23" s="31"/>
      <c r="G23" s="32"/>
    </row>
    <row r="24" spans="1:7" ht="25.5">
      <c r="A24" s="30" t="s">
        <v>37</v>
      </c>
      <c r="B24" s="31" t="s">
        <v>38</v>
      </c>
      <c r="C24" s="32">
        <v>9162137</v>
      </c>
      <c r="E24" s="33" t="s">
        <v>271</v>
      </c>
      <c r="F24" s="34" t="s">
        <v>272</v>
      </c>
      <c r="G24" s="35">
        <f>SUM(G25:G27)</f>
        <v>-117862467</v>
      </c>
    </row>
    <row r="25" spans="1:7" ht="12.75">
      <c r="A25" s="30" t="s">
        <v>39</v>
      </c>
      <c r="B25" s="31" t="s">
        <v>40</v>
      </c>
      <c r="C25" s="32">
        <v>37132067</v>
      </c>
      <c r="E25" s="30" t="s">
        <v>273</v>
      </c>
      <c r="F25" s="31" t="s">
        <v>274</v>
      </c>
      <c r="G25" s="32">
        <v>28075</v>
      </c>
    </row>
    <row r="26" spans="1:7" ht="25.5">
      <c r="A26" s="30" t="s">
        <v>41</v>
      </c>
      <c r="B26" s="31" t="s">
        <v>42</v>
      </c>
      <c r="C26" s="32">
        <v>-215</v>
      </c>
      <c r="E26" s="30" t="s">
        <v>275</v>
      </c>
      <c r="F26" s="31" t="s">
        <v>276</v>
      </c>
      <c r="G26" s="32">
        <v>4016289</v>
      </c>
    </row>
    <row r="27" spans="1:7" ht="12.75">
      <c r="A27" s="14"/>
      <c r="B27" s="15"/>
      <c r="C27" s="18"/>
      <c r="E27" s="30" t="s">
        <v>277</v>
      </c>
      <c r="F27" s="31" t="s">
        <v>278</v>
      </c>
      <c r="G27" s="32">
        <v>-121906831</v>
      </c>
    </row>
    <row r="28" spans="1:7" ht="25.5">
      <c r="A28" s="33" t="s">
        <v>43</v>
      </c>
      <c r="B28" s="34" t="s">
        <v>44</v>
      </c>
      <c r="C28" s="35">
        <f>SUM(C29:C31)</f>
        <v>2147437</v>
      </c>
      <c r="E28" s="30"/>
      <c r="F28" s="31"/>
      <c r="G28" s="32"/>
    </row>
    <row r="29" spans="1:7" ht="25.5">
      <c r="A29" s="30" t="s">
        <v>45</v>
      </c>
      <c r="B29" s="31" t="s">
        <v>44</v>
      </c>
      <c r="C29" s="32">
        <v>14700942</v>
      </c>
      <c r="E29" s="33" t="s">
        <v>279</v>
      </c>
      <c r="F29" s="34" t="s">
        <v>280</v>
      </c>
      <c r="G29" s="35">
        <f>SUM(G30:G43)</f>
        <v>494388355</v>
      </c>
    </row>
    <row r="30" spans="1:7" ht="25.5">
      <c r="A30" s="30" t="s">
        <v>46</v>
      </c>
      <c r="B30" s="31" t="s">
        <v>47</v>
      </c>
      <c r="C30" s="32">
        <v>-14388</v>
      </c>
      <c r="E30" s="30" t="s">
        <v>281</v>
      </c>
      <c r="F30" s="31" t="s">
        <v>282</v>
      </c>
      <c r="G30" s="32">
        <v>82528641</v>
      </c>
    </row>
    <row r="31" spans="1:7" ht="25.5">
      <c r="A31" s="30" t="s">
        <v>48</v>
      </c>
      <c r="B31" s="31" t="s">
        <v>49</v>
      </c>
      <c r="C31" s="32">
        <v>-12539117</v>
      </c>
      <c r="E31" s="30" t="s">
        <v>283</v>
      </c>
      <c r="F31" s="31" t="s">
        <v>284</v>
      </c>
      <c r="G31" s="32">
        <v>27343499</v>
      </c>
    </row>
    <row r="32" spans="1:7" ht="12.75">
      <c r="A32" s="14"/>
      <c r="B32" s="15"/>
      <c r="C32" s="18"/>
      <c r="E32" s="30" t="s">
        <v>285</v>
      </c>
      <c r="F32" s="31" t="s">
        <v>286</v>
      </c>
      <c r="G32" s="32">
        <v>1315543</v>
      </c>
    </row>
    <row r="33" spans="1:7" ht="12.75">
      <c r="A33" s="33" t="s">
        <v>50</v>
      </c>
      <c r="B33" s="34" t="s">
        <v>51</v>
      </c>
      <c r="C33" s="35">
        <f>SUM(C34:C37)</f>
        <v>18217446</v>
      </c>
      <c r="E33" s="30" t="s">
        <v>287</v>
      </c>
      <c r="F33" s="31" t="s">
        <v>288</v>
      </c>
      <c r="G33" s="32">
        <v>125327075</v>
      </c>
    </row>
    <row r="34" spans="1:7" ht="12.75">
      <c r="A34" s="30" t="s">
        <v>52</v>
      </c>
      <c r="B34" s="31" t="s">
        <v>53</v>
      </c>
      <c r="C34" s="32">
        <v>30075</v>
      </c>
      <c r="E34" s="30" t="s">
        <v>289</v>
      </c>
      <c r="F34" s="31" t="s">
        <v>290</v>
      </c>
      <c r="G34" s="32">
        <v>108022895</v>
      </c>
    </row>
    <row r="35" spans="1:7" ht="12.75">
      <c r="A35" s="30" t="s">
        <v>54</v>
      </c>
      <c r="B35" s="31" t="s">
        <v>55</v>
      </c>
      <c r="C35" s="32">
        <v>18650790</v>
      </c>
      <c r="E35" s="30" t="s">
        <v>291</v>
      </c>
      <c r="F35" s="31" t="s">
        <v>292</v>
      </c>
      <c r="G35" s="32">
        <v>68850</v>
      </c>
    </row>
    <row r="36" spans="1:7" ht="12.75">
      <c r="A36" s="30" t="s">
        <v>56</v>
      </c>
      <c r="B36" s="31" t="s">
        <v>57</v>
      </c>
      <c r="C36" s="32">
        <v>-1869718</v>
      </c>
      <c r="E36" s="30" t="s">
        <v>293</v>
      </c>
      <c r="F36" s="31" t="s">
        <v>294</v>
      </c>
      <c r="G36" s="32">
        <v>966801</v>
      </c>
    </row>
    <row r="37" spans="1:7" ht="25.5">
      <c r="A37" s="30" t="s">
        <v>58</v>
      </c>
      <c r="B37" s="31" t="s">
        <v>59</v>
      </c>
      <c r="C37" s="32">
        <v>1406299</v>
      </c>
      <c r="E37" s="30" t="s">
        <v>295</v>
      </c>
      <c r="F37" s="31" t="s">
        <v>296</v>
      </c>
      <c r="G37" s="32">
        <v>791865</v>
      </c>
    </row>
    <row r="38" spans="1:7" ht="12.75">
      <c r="A38" s="14"/>
      <c r="B38" s="15"/>
      <c r="C38" s="18"/>
      <c r="E38" s="30" t="s">
        <v>297</v>
      </c>
      <c r="F38" s="31" t="s">
        <v>298</v>
      </c>
      <c r="G38" s="32">
        <v>5062633</v>
      </c>
    </row>
    <row r="39" spans="1:7" ht="25.5">
      <c r="A39" s="33" t="s">
        <v>60</v>
      </c>
      <c r="B39" s="34" t="s">
        <v>61</v>
      </c>
      <c r="C39" s="35">
        <f>SUM(C40:C43)</f>
        <v>6942864</v>
      </c>
      <c r="E39" s="30" t="s">
        <v>299</v>
      </c>
      <c r="F39" s="31" t="s">
        <v>300</v>
      </c>
      <c r="G39" s="32">
        <v>139221514</v>
      </c>
    </row>
    <row r="40" spans="1:7" ht="25.5">
      <c r="A40" s="30" t="s">
        <v>62</v>
      </c>
      <c r="B40" s="31" t="s">
        <v>63</v>
      </c>
      <c r="C40" s="32">
        <v>7392054</v>
      </c>
      <c r="E40" s="30" t="s">
        <v>301</v>
      </c>
      <c r="F40" s="31" t="s">
        <v>302</v>
      </c>
      <c r="G40" s="32">
        <v>2214385</v>
      </c>
    </row>
    <row r="41" spans="1:7" ht="25.5">
      <c r="A41" s="30" t="s">
        <v>64</v>
      </c>
      <c r="B41" s="31" t="s">
        <v>741</v>
      </c>
      <c r="C41" s="32">
        <v>12967</v>
      </c>
      <c r="E41" s="30" t="s">
        <v>303</v>
      </c>
      <c r="F41" s="31" t="s">
        <v>304</v>
      </c>
      <c r="G41" s="32">
        <v>179996</v>
      </c>
    </row>
    <row r="42" spans="1:7" ht="25.5">
      <c r="A42" s="30" t="s">
        <v>65</v>
      </c>
      <c r="B42" s="31" t="s">
        <v>66</v>
      </c>
      <c r="C42" s="32">
        <v>-228384</v>
      </c>
      <c r="E42" s="30" t="s">
        <v>305</v>
      </c>
      <c r="F42" s="31" t="s">
        <v>306</v>
      </c>
      <c r="G42" s="32">
        <v>922694</v>
      </c>
    </row>
    <row r="43" spans="1:7" ht="25.5">
      <c r="A43" s="30" t="s">
        <v>67</v>
      </c>
      <c r="B43" s="31" t="s">
        <v>68</v>
      </c>
      <c r="C43" s="32">
        <v>-233773</v>
      </c>
      <c r="E43" s="30" t="s">
        <v>307</v>
      </c>
      <c r="F43" s="31" t="s">
        <v>308</v>
      </c>
      <c r="G43" s="32">
        <v>421964</v>
      </c>
    </row>
    <row r="44" spans="1:7" ht="12.75">
      <c r="A44" s="14"/>
      <c r="B44" s="15"/>
      <c r="C44" s="18"/>
      <c r="E44" s="30"/>
      <c r="F44" s="31"/>
      <c r="G44" s="32"/>
    </row>
    <row r="45" spans="1:7" ht="12.75">
      <c r="A45" s="33" t="s">
        <v>69</v>
      </c>
      <c r="B45" s="34" t="s">
        <v>70</v>
      </c>
      <c r="C45" s="35">
        <f>SUM(C46:C54)</f>
        <v>74091687</v>
      </c>
      <c r="E45" s="33" t="s">
        <v>309</v>
      </c>
      <c r="F45" s="34" t="s">
        <v>310</v>
      </c>
      <c r="G45" s="35">
        <f>SUM(G46:G46)</f>
        <v>579975000</v>
      </c>
    </row>
    <row r="46" spans="1:7" ht="12.75">
      <c r="A46" s="30" t="s">
        <v>71</v>
      </c>
      <c r="B46" s="31" t="s">
        <v>72</v>
      </c>
      <c r="C46" s="32">
        <v>42268</v>
      </c>
      <c r="E46" s="30" t="s">
        <v>309</v>
      </c>
      <c r="F46" s="31" t="s">
        <v>310</v>
      </c>
      <c r="G46" s="32">
        <v>579975000</v>
      </c>
    </row>
    <row r="47" spans="1:7" ht="12.75">
      <c r="A47" s="30" t="s">
        <v>73</v>
      </c>
      <c r="B47" s="31" t="s">
        <v>74</v>
      </c>
      <c r="C47" s="32">
        <v>178267</v>
      </c>
      <c r="E47" s="30"/>
      <c r="F47" s="31"/>
      <c r="G47" s="32"/>
    </row>
    <row r="48" spans="1:7" ht="12.75">
      <c r="A48" s="30" t="s">
        <v>75</v>
      </c>
      <c r="B48" s="31" t="s">
        <v>76</v>
      </c>
      <c r="C48" s="32">
        <v>55991374</v>
      </c>
      <c r="E48" s="33" t="s">
        <v>311</v>
      </c>
      <c r="F48" s="34" t="s">
        <v>312</v>
      </c>
      <c r="G48" s="35">
        <f>SUM(G49:G56)</f>
        <v>6242359</v>
      </c>
    </row>
    <row r="49" spans="1:7" ht="38.25">
      <c r="A49" s="30" t="s">
        <v>77</v>
      </c>
      <c r="B49" s="31" t="s">
        <v>78</v>
      </c>
      <c r="C49" s="32">
        <v>291410126</v>
      </c>
      <c r="E49" s="30" t="s">
        <v>313</v>
      </c>
      <c r="F49" s="31" t="s">
        <v>314</v>
      </c>
      <c r="G49" s="32">
        <v>1811604</v>
      </c>
    </row>
    <row r="50" spans="1:7" ht="25.5">
      <c r="A50" s="30" t="s">
        <v>79</v>
      </c>
      <c r="B50" s="31" t="s">
        <v>80</v>
      </c>
      <c r="C50" s="32">
        <v>1014316</v>
      </c>
      <c r="E50" s="30" t="s">
        <v>315</v>
      </c>
      <c r="F50" s="31" t="s">
        <v>316</v>
      </c>
      <c r="G50" s="32">
        <v>25</v>
      </c>
    </row>
    <row r="51" spans="1:7" ht="25.5">
      <c r="A51" s="30" t="s">
        <v>81</v>
      </c>
      <c r="B51" s="31" t="s">
        <v>82</v>
      </c>
      <c r="C51" s="32">
        <v>1877178</v>
      </c>
      <c r="E51" s="30" t="s">
        <v>317</v>
      </c>
      <c r="F51" s="31" t="s">
        <v>318</v>
      </c>
      <c r="G51" s="32">
        <v>90176</v>
      </c>
    </row>
    <row r="52" spans="1:7" ht="12.75">
      <c r="A52" s="30" t="s">
        <v>83</v>
      </c>
      <c r="B52" s="31" t="s">
        <v>84</v>
      </c>
      <c r="C52" s="32">
        <v>1730313378</v>
      </c>
      <c r="E52" s="30" t="s">
        <v>319</v>
      </c>
      <c r="F52" s="31" t="s">
        <v>320</v>
      </c>
      <c r="G52" s="32">
        <v>387074</v>
      </c>
    </row>
    <row r="53" spans="1:7" ht="12.75">
      <c r="A53" s="30" t="s">
        <v>85</v>
      </c>
      <c r="B53" s="31" t="s">
        <v>86</v>
      </c>
      <c r="C53" s="32">
        <v>-2006765281</v>
      </c>
      <c r="E53" s="30" t="s">
        <v>321</v>
      </c>
      <c r="F53" s="31" t="s">
        <v>322</v>
      </c>
      <c r="G53" s="32">
        <v>2008861</v>
      </c>
    </row>
    <row r="54" spans="1:7" ht="25.5">
      <c r="A54" s="30" t="s">
        <v>87</v>
      </c>
      <c r="B54" s="31" t="s">
        <v>88</v>
      </c>
      <c r="C54" s="32">
        <v>30061</v>
      </c>
      <c r="E54" s="30" t="s">
        <v>323</v>
      </c>
      <c r="F54" s="31" t="s">
        <v>324</v>
      </c>
      <c r="G54" s="32">
        <v>1779</v>
      </c>
    </row>
    <row r="55" spans="1:7" ht="12.75">
      <c r="A55" s="14"/>
      <c r="B55" s="15"/>
      <c r="C55" s="18"/>
      <c r="E55" s="30" t="s">
        <v>325</v>
      </c>
      <c r="F55" s="31" t="s">
        <v>326</v>
      </c>
      <c r="G55" s="32">
        <v>946694</v>
      </c>
    </row>
    <row r="56" spans="1:7" ht="12.75">
      <c r="A56" s="33" t="s">
        <v>89</v>
      </c>
      <c r="B56" s="34" t="s">
        <v>90</v>
      </c>
      <c r="C56" s="35">
        <f>SUM(C57:C62)</f>
        <v>49917</v>
      </c>
      <c r="E56" s="30" t="s">
        <v>327</v>
      </c>
      <c r="F56" s="31" t="s">
        <v>328</v>
      </c>
      <c r="G56" s="32">
        <v>996146</v>
      </c>
    </row>
    <row r="57" spans="1:7" ht="25.5">
      <c r="A57" s="30" t="s">
        <v>91</v>
      </c>
      <c r="B57" s="31" t="s">
        <v>92</v>
      </c>
      <c r="C57" s="32">
        <v>-476029</v>
      </c>
      <c r="E57" s="30"/>
      <c r="F57" s="31"/>
      <c r="G57" s="32"/>
    </row>
    <row r="58" spans="1:7" ht="12.75">
      <c r="A58" s="30" t="s">
        <v>93</v>
      </c>
      <c r="B58" s="31" t="s">
        <v>90</v>
      </c>
      <c r="C58" s="32">
        <v>1181998</v>
      </c>
      <c r="E58" s="33" t="s">
        <v>329</v>
      </c>
      <c r="F58" s="34" t="s">
        <v>330</v>
      </c>
      <c r="G58" s="35">
        <f>SUM(G59:G59)</f>
        <v>6444731</v>
      </c>
    </row>
    <row r="59" spans="1:7" ht="12.75">
      <c r="A59" s="30" t="s">
        <v>94</v>
      </c>
      <c r="B59" s="31" t="s">
        <v>95</v>
      </c>
      <c r="C59" s="32">
        <v>-10085</v>
      </c>
      <c r="E59" s="30" t="s">
        <v>329</v>
      </c>
      <c r="F59" s="31" t="s">
        <v>330</v>
      </c>
      <c r="G59" s="32">
        <v>6444731</v>
      </c>
    </row>
    <row r="60" spans="1:7" ht="25.5">
      <c r="A60" s="30" t="s">
        <v>96</v>
      </c>
      <c r="B60" s="31" t="s">
        <v>97</v>
      </c>
      <c r="C60" s="32">
        <v>4134</v>
      </c>
      <c r="E60" s="30"/>
      <c r="F60" s="31"/>
      <c r="G60" s="32"/>
    </row>
    <row r="61" spans="1:7" ht="25.5">
      <c r="A61" s="30" t="s">
        <v>98</v>
      </c>
      <c r="B61" s="31" t="s">
        <v>99</v>
      </c>
      <c r="C61" s="32">
        <v>-660856</v>
      </c>
      <c r="E61" s="33" t="s">
        <v>331</v>
      </c>
      <c r="F61" s="34" t="s">
        <v>332</v>
      </c>
      <c r="G61" s="35">
        <f>SUM(G62:G64)</f>
        <v>88126</v>
      </c>
    </row>
    <row r="62" spans="1:7" ht="25.5">
      <c r="A62" s="30" t="s">
        <v>100</v>
      </c>
      <c r="B62" s="31" t="s">
        <v>101</v>
      </c>
      <c r="C62" s="32">
        <v>10755</v>
      </c>
      <c r="E62" s="30" t="s">
        <v>333</v>
      </c>
      <c r="F62" s="31" t="s">
        <v>334</v>
      </c>
      <c r="G62" s="32">
        <v>45007</v>
      </c>
    </row>
    <row r="63" spans="1:7" ht="12.75">
      <c r="A63" s="14"/>
      <c r="B63" s="15"/>
      <c r="C63" s="18"/>
      <c r="E63" s="30" t="s">
        <v>335</v>
      </c>
      <c r="F63" s="31" t="s">
        <v>336</v>
      </c>
      <c r="G63" s="32">
        <v>23454</v>
      </c>
    </row>
    <row r="64" spans="1:7" ht="12.75">
      <c r="A64" s="33" t="s">
        <v>102</v>
      </c>
      <c r="B64" s="34" t="s">
        <v>103</v>
      </c>
      <c r="C64" s="35">
        <f>SUM(C65:C65)</f>
        <v>53820015</v>
      </c>
      <c r="E64" s="30" t="s">
        <v>337</v>
      </c>
      <c r="F64" s="31" t="s">
        <v>200</v>
      </c>
      <c r="G64" s="32">
        <v>19665</v>
      </c>
    </row>
    <row r="65" spans="1:7" ht="12.75">
      <c r="A65" s="30" t="s">
        <v>104</v>
      </c>
      <c r="B65" s="31" t="s">
        <v>103</v>
      </c>
      <c r="C65" s="32">
        <v>53820015</v>
      </c>
      <c r="E65" s="30"/>
      <c r="F65" s="31"/>
      <c r="G65" s="32"/>
    </row>
    <row r="66" spans="1:7" ht="12.75">
      <c r="A66" s="14"/>
      <c r="B66" s="15"/>
      <c r="C66" s="18"/>
      <c r="E66" s="33" t="s">
        <v>338</v>
      </c>
      <c r="F66" s="34" t="s">
        <v>339</v>
      </c>
      <c r="G66" s="35">
        <f>SUM(G67:G69)</f>
        <v>2971</v>
      </c>
    </row>
    <row r="67" spans="1:7" ht="12.75">
      <c r="A67" s="33" t="s">
        <v>105</v>
      </c>
      <c r="B67" s="34" t="s">
        <v>106</v>
      </c>
      <c r="C67" s="35">
        <f>SUM(C68:C72)</f>
        <v>57409278</v>
      </c>
      <c r="E67" s="30" t="s">
        <v>340</v>
      </c>
      <c r="F67" s="31" t="s">
        <v>341</v>
      </c>
      <c r="G67" s="32">
        <v>227</v>
      </c>
    </row>
    <row r="68" spans="1:7" ht="12.75">
      <c r="A68" s="30" t="s">
        <v>107</v>
      </c>
      <c r="B68" s="31" t="s">
        <v>108</v>
      </c>
      <c r="C68" s="32">
        <v>97316228</v>
      </c>
      <c r="E68" s="30" t="s">
        <v>342</v>
      </c>
      <c r="F68" s="31" t="s">
        <v>343</v>
      </c>
      <c r="G68" s="32">
        <v>2725</v>
      </c>
    </row>
    <row r="69" spans="1:7" ht="12.75">
      <c r="A69" s="30" t="s">
        <v>109</v>
      </c>
      <c r="B69" s="31" t="s">
        <v>110</v>
      </c>
      <c r="C69" s="32">
        <v>79597317</v>
      </c>
      <c r="E69" s="30" t="s">
        <v>344</v>
      </c>
      <c r="F69" s="31" t="s">
        <v>345</v>
      </c>
      <c r="G69" s="32">
        <v>19</v>
      </c>
    </row>
    <row r="70" spans="1:7" ht="12.75">
      <c r="A70" s="30" t="s">
        <v>111</v>
      </c>
      <c r="B70" s="31" t="s">
        <v>112</v>
      </c>
      <c r="C70" s="32">
        <v>3612540</v>
      </c>
      <c r="E70" s="30"/>
      <c r="F70" s="31"/>
      <c r="G70" s="32"/>
    </row>
    <row r="71" spans="1:7" ht="12.75">
      <c r="A71" s="30" t="s">
        <v>113</v>
      </c>
      <c r="B71" s="31" t="s">
        <v>114</v>
      </c>
      <c r="C71" s="32">
        <v>16452</v>
      </c>
      <c r="E71" s="33" t="s">
        <v>346</v>
      </c>
      <c r="F71" s="34" t="s">
        <v>347</v>
      </c>
      <c r="G71" s="35">
        <f>SUM(G72:G80)</f>
        <v>60244360</v>
      </c>
    </row>
    <row r="72" spans="1:7" ht="25.5">
      <c r="A72" s="30" t="s">
        <v>115</v>
      </c>
      <c r="B72" s="31" t="s">
        <v>116</v>
      </c>
      <c r="C72" s="32">
        <v>-123133259</v>
      </c>
      <c r="E72" s="30" t="s">
        <v>348</v>
      </c>
      <c r="F72" s="31" t="s">
        <v>236</v>
      </c>
      <c r="G72" s="32">
        <v>271774</v>
      </c>
    </row>
    <row r="73" spans="1:7" ht="12.75">
      <c r="A73" s="14"/>
      <c r="B73" s="15"/>
      <c r="C73" s="18"/>
      <c r="E73" s="30" t="s">
        <v>349</v>
      </c>
      <c r="F73" s="31" t="s">
        <v>350</v>
      </c>
      <c r="G73" s="32">
        <v>1660</v>
      </c>
    </row>
    <row r="74" spans="1:7" ht="12.75">
      <c r="A74" s="33" t="s">
        <v>117</v>
      </c>
      <c r="B74" s="34" t="s">
        <v>118</v>
      </c>
      <c r="C74" s="35">
        <f>SUM(C75:C78)</f>
        <v>-1168687</v>
      </c>
      <c r="E74" s="30" t="s">
        <v>351</v>
      </c>
      <c r="F74" s="31" t="s">
        <v>352</v>
      </c>
      <c r="G74" s="32">
        <v>11925</v>
      </c>
    </row>
    <row r="75" spans="1:7" ht="12.75">
      <c r="A75" s="30" t="s">
        <v>119</v>
      </c>
      <c r="B75" s="31" t="s">
        <v>120</v>
      </c>
      <c r="C75" s="32">
        <v>-851175</v>
      </c>
      <c r="E75" s="30" t="s">
        <v>353</v>
      </c>
      <c r="F75" s="31" t="s">
        <v>354</v>
      </c>
      <c r="G75" s="32">
        <v>1837131</v>
      </c>
    </row>
    <row r="76" spans="1:7" ht="12.75">
      <c r="A76" s="30" t="s">
        <v>121</v>
      </c>
      <c r="B76" s="31" t="s">
        <v>122</v>
      </c>
      <c r="C76" s="32">
        <v>408961</v>
      </c>
      <c r="E76" s="30" t="s">
        <v>355</v>
      </c>
      <c r="F76" s="31" t="s">
        <v>356</v>
      </c>
      <c r="G76" s="32">
        <v>49589866</v>
      </c>
    </row>
    <row r="77" spans="1:7" ht="12.75">
      <c r="A77" s="30" t="s">
        <v>123</v>
      </c>
      <c r="B77" s="31" t="s">
        <v>124</v>
      </c>
      <c r="C77" s="32">
        <v>54209800</v>
      </c>
      <c r="E77" s="30" t="s">
        <v>357</v>
      </c>
      <c r="F77" s="31" t="s">
        <v>358</v>
      </c>
      <c r="G77" s="32">
        <v>657183</v>
      </c>
    </row>
    <row r="78" spans="1:7" ht="25.5">
      <c r="A78" s="30" t="s">
        <v>125</v>
      </c>
      <c r="B78" s="31" t="s">
        <v>126</v>
      </c>
      <c r="C78" s="32">
        <v>-54936273</v>
      </c>
      <c r="E78" s="30" t="s">
        <v>359</v>
      </c>
      <c r="F78" s="31" t="s">
        <v>360</v>
      </c>
      <c r="G78" s="32">
        <v>661003</v>
      </c>
    </row>
    <row r="79" spans="1:7" ht="12.75">
      <c r="A79" s="14"/>
      <c r="B79" s="15"/>
      <c r="C79" s="18"/>
      <c r="E79" s="30" t="s">
        <v>361</v>
      </c>
      <c r="F79" s="31" t="s">
        <v>362</v>
      </c>
      <c r="G79" s="32">
        <v>514996</v>
      </c>
    </row>
    <row r="80" spans="1:7" ht="12.75">
      <c r="A80" s="33" t="s">
        <v>127</v>
      </c>
      <c r="B80" s="34" t="s">
        <v>128</v>
      </c>
      <c r="C80" s="35">
        <f>SUM(C81:C84)</f>
        <v>648244974</v>
      </c>
      <c r="E80" s="30" t="s">
        <v>363</v>
      </c>
      <c r="F80" s="31" t="s">
        <v>250</v>
      </c>
      <c r="G80" s="32">
        <v>6698822</v>
      </c>
    </row>
    <row r="81" spans="1:7" ht="12.75">
      <c r="A81" s="30" t="s">
        <v>129</v>
      </c>
      <c r="B81" s="31" t="s">
        <v>128</v>
      </c>
      <c r="C81" s="32">
        <v>646328385</v>
      </c>
      <c r="E81" s="30"/>
      <c r="F81" s="31"/>
      <c r="G81" s="32"/>
    </row>
    <row r="82" spans="1:7" ht="25.5">
      <c r="A82" s="30" t="s">
        <v>130</v>
      </c>
      <c r="B82" s="31" t="s">
        <v>131</v>
      </c>
      <c r="C82" s="32">
        <v>-130286</v>
      </c>
      <c r="E82" s="33" t="s">
        <v>364</v>
      </c>
      <c r="F82" s="34" t="s">
        <v>365</v>
      </c>
      <c r="G82" s="35">
        <f>SUM(G83:G83)</f>
        <v>203287</v>
      </c>
    </row>
    <row r="83" spans="1:7" ht="25.5">
      <c r="A83" s="30" t="s">
        <v>132</v>
      </c>
      <c r="B83" s="31" t="s">
        <v>133</v>
      </c>
      <c r="C83" s="32">
        <v>2434877</v>
      </c>
      <c r="E83" s="30" t="s">
        <v>364</v>
      </c>
      <c r="F83" s="31" t="s">
        <v>365</v>
      </c>
      <c r="G83" s="32">
        <v>203287</v>
      </c>
    </row>
    <row r="84" spans="1:7" ht="25.5">
      <c r="A84" s="30" t="s">
        <v>134</v>
      </c>
      <c r="B84" s="31" t="s">
        <v>135</v>
      </c>
      <c r="C84" s="32">
        <v>-388002</v>
      </c>
      <c r="E84" s="27"/>
      <c r="F84" s="28" t="s">
        <v>366</v>
      </c>
      <c r="G84" s="29">
        <f>+G$17+G$21+G$24+G$29+G$45+G$48+G$58+G$61+G$66+G$71+G$82</f>
        <v>1269726514</v>
      </c>
    </row>
    <row r="85" spans="1:7" ht="12.75">
      <c r="A85" s="14"/>
      <c r="B85" s="15"/>
      <c r="C85" s="18"/>
      <c r="E85" s="30"/>
      <c r="F85" s="31"/>
      <c r="G85" s="32"/>
    </row>
    <row r="86" spans="1:7" ht="12.75">
      <c r="A86" s="33" t="s">
        <v>136</v>
      </c>
      <c r="B86" s="34" t="s">
        <v>137</v>
      </c>
      <c r="C86" s="35">
        <f>SUM(C87:C87)</f>
        <v>49982212</v>
      </c>
      <c r="E86" s="27"/>
      <c r="F86" s="28" t="s">
        <v>367</v>
      </c>
      <c r="G86" s="29"/>
    </row>
    <row r="87" spans="1:7" ht="12.75">
      <c r="A87" s="30" t="s">
        <v>138</v>
      </c>
      <c r="B87" s="31" t="s">
        <v>139</v>
      </c>
      <c r="C87" s="32">
        <v>49982212</v>
      </c>
      <c r="E87" s="30"/>
      <c r="F87" s="31"/>
      <c r="G87" s="32"/>
    </row>
    <row r="88" spans="1:7" ht="12.75">
      <c r="A88" s="14"/>
      <c r="B88" s="15"/>
      <c r="C88" s="18"/>
      <c r="E88" s="33" t="s">
        <v>368</v>
      </c>
      <c r="F88" s="34" t="s">
        <v>369</v>
      </c>
      <c r="G88" s="35">
        <f>SUM(G89:G90)</f>
        <v>1365585621</v>
      </c>
    </row>
    <row r="89" spans="1:7" ht="12.75">
      <c r="A89" s="33" t="s">
        <v>140</v>
      </c>
      <c r="B89" s="34" t="s">
        <v>141</v>
      </c>
      <c r="C89" s="35">
        <f>SUM(C90:C96)</f>
        <v>93443871</v>
      </c>
      <c r="E89" s="30" t="s">
        <v>370</v>
      </c>
      <c r="F89" s="31" t="s">
        <v>371</v>
      </c>
      <c r="G89" s="32">
        <v>1367817968</v>
      </c>
    </row>
    <row r="90" spans="1:7" ht="12.75">
      <c r="A90" s="30" t="s">
        <v>142</v>
      </c>
      <c r="B90" s="31" t="s">
        <v>143</v>
      </c>
      <c r="C90" s="32">
        <v>212861</v>
      </c>
      <c r="E90" s="30" t="s">
        <v>372</v>
      </c>
      <c r="F90" s="31" t="s">
        <v>373</v>
      </c>
      <c r="G90" s="32">
        <v>-2232347</v>
      </c>
    </row>
    <row r="91" spans="1:7" ht="12.75">
      <c r="A91" s="30" t="s">
        <v>144</v>
      </c>
      <c r="B91" s="31" t="s">
        <v>145</v>
      </c>
      <c r="C91" s="32">
        <v>75637346</v>
      </c>
      <c r="E91" s="30"/>
      <c r="F91" s="31"/>
      <c r="G91" s="32"/>
    </row>
    <row r="92" spans="1:7" ht="12.75">
      <c r="A92" s="30" t="s">
        <v>146</v>
      </c>
      <c r="B92" s="31" t="s">
        <v>147</v>
      </c>
      <c r="C92" s="32">
        <v>4889798</v>
      </c>
      <c r="E92" s="33" t="s">
        <v>374</v>
      </c>
      <c r="F92" s="34" t="s">
        <v>375</v>
      </c>
      <c r="G92" s="35">
        <f>SUM(G93:G93)</f>
        <v>137910361</v>
      </c>
    </row>
    <row r="93" spans="1:7" ht="12.75">
      <c r="A93" s="30" t="s">
        <v>148</v>
      </c>
      <c r="B93" s="31" t="s">
        <v>149</v>
      </c>
      <c r="C93" s="32">
        <v>9978995</v>
      </c>
      <c r="E93" s="30" t="s">
        <v>376</v>
      </c>
      <c r="F93" s="31" t="s">
        <v>377</v>
      </c>
      <c r="G93" s="32">
        <v>137910361</v>
      </c>
    </row>
    <row r="94" spans="1:7" ht="12.75">
      <c r="A94" s="30" t="s">
        <v>150</v>
      </c>
      <c r="B94" s="31" t="s">
        <v>151</v>
      </c>
      <c r="C94" s="32">
        <v>99635</v>
      </c>
      <c r="E94" s="30"/>
      <c r="F94" s="31"/>
      <c r="G94" s="32"/>
    </row>
    <row r="95" spans="1:7" ht="12.75">
      <c r="A95" s="30" t="s">
        <v>152</v>
      </c>
      <c r="B95" s="31" t="s">
        <v>153</v>
      </c>
      <c r="C95" s="32">
        <v>82898</v>
      </c>
      <c r="E95" s="33" t="s">
        <v>378</v>
      </c>
      <c r="F95" s="34" t="s">
        <v>379</v>
      </c>
      <c r="G95" s="35">
        <f>SUM(G96:G100)</f>
        <v>-1431557034</v>
      </c>
    </row>
    <row r="96" spans="1:7" ht="12.75">
      <c r="A96" s="30" t="s">
        <v>154</v>
      </c>
      <c r="B96" s="31" t="s">
        <v>155</v>
      </c>
      <c r="C96" s="32">
        <v>2542338</v>
      </c>
      <c r="E96" s="30" t="s">
        <v>380</v>
      </c>
      <c r="F96" s="31" t="s">
        <v>381</v>
      </c>
      <c r="G96" s="32">
        <v>174735759</v>
      </c>
    </row>
    <row r="97" spans="1:7" ht="12.75">
      <c r="A97" s="14"/>
      <c r="B97" s="15"/>
      <c r="C97" s="18"/>
      <c r="E97" s="30" t="s">
        <v>382</v>
      </c>
      <c r="F97" s="31" t="s">
        <v>383</v>
      </c>
      <c r="G97" s="32">
        <v>7946565</v>
      </c>
    </row>
    <row r="98" spans="1:7" ht="25.5">
      <c r="A98" s="33" t="s">
        <v>156</v>
      </c>
      <c r="B98" s="34" t="s">
        <v>141</v>
      </c>
      <c r="C98" s="35">
        <f>SUM(C99:C104)</f>
        <v>-77600212</v>
      </c>
      <c r="E98" s="30" t="s">
        <v>384</v>
      </c>
      <c r="F98" s="31" t="s">
        <v>385</v>
      </c>
      <c r="G98" s="32">
        <v>-554759</v>
      </c>
    </row>
    <row r="99" spans="1:7" ht="12.75">
      <c r="A99" s="30" t="s">
        <v>157</v>
      </c>
      <c r="B99" s="31" t="s">
        <v>158</v>
      </c>
      <c r="C99" s="32">
        <v>-62756265</v>
      </c>
      <c r="E99" s="30" t="s">
        <v>386</v>
      </c>
      <c r="F99" s="31" t="s">
        <v>387</v>
      </c>
      <c r="G99" s="32">
        <v>-1610867162</v>
      </c>
    </row>
    <row r="100" spans="1:7" ht="12.75">
      <c r="A100" s="30" t="s">
        <v>159</v>
      </c>
      <c r="B100" s="31" t="s">
        <v>160</v>
      </c>
      <c r="C100" s="32">
        <v>-4228363</v>
      </c>
      <c r="E100" s="30" t="s">
        <v>388</v>
      </c>
      <c r="F100" s="31" t="s">
        <v>389</v>
      </c>
      <c r="G100" s="32">
        <v>-2817437</v>
      </c>
    </row>
    <row r="101" spans="1:7" ht="12.75">
      <c r="A101" s="30" t="s">
        <v>161</v>
      </c>
      <c r="B101" s="31" t="s">
        <v>162</v>
      </c>
      <c r="C101" s="32">
        <v>-8629205</v>
      </c>
      <c r="E101" s="27"/>
      <c r="F101" s="28" t="s">
        <v>390</v>
      </c>
      <c r="G101" s="29">
        <f>+G$88+G$92+G$95</f>
        <v>71938948</v>
      </c>
    </row>
    <row r="102" spans="1:7" ht="12.75">
      <c r="A102" s="30" t="s">
        <v>163</v>
      </c>
      <c r="B102" s="31" t="s">
        <v>164</v>
      </c>
      <c r="C102" s="32">
        <v>-92458</v>
      </c>
      <c r="E102" s="30"/>
      <c r="F102" s="31"/>
      <c r="G102" s="32"/>
    </row>
    <row r="103" spans="1:7" ht="12.75">
      <c r="A103" s="30" t="s">
        <v>165</v>
      </c>
      <c r="B103" s="31" t="s">
        <v>166</v>
      </c>
      <c r="C103" s="32">
        <v>-57983</v>
      </c>
      <c r="E103" s="14"/>
      <c r="F103" s="15"/>
      <c r="G103" s="18"/>
    </row>
    <row r="104" spans="1:7" ht="12.75">
      <c r="A104" s="30" t="s">
        <v>167</v>
      </c>
      <c r="B104" s="31" t="s">
        <v>168</v>
      </c>
      <c r="C104" s="32">
        <v>-1835938</v>
      </c>
      <c r="E104" s="14"/>
      <c r="F104" s="15"/>
      <c r="G104" s="18"/>
    </row>
    <row r="105" spans="1:7" ht="12.75">
      <c r="A105" s="30"/>
      <c r="B105" s="31"/>
      <c r="C105" s="32"/>
      <c r="E105" s="14"/>
      <c r="F105" s="15"/>
      <c r="G105" s="18"/>
    </row>
    <row r="106" spans="1:7" ht="12.75">
      <c r="A106" s="33" t="s">
        <v>169</v>
      </c>
      <c r="B106" s="34" t="s">
        <v>170</v>
      </c>
      <c r="C106" s="35">
        <f>SUM(C107:C118)</f>
        <v>336982947</v>
      </c>
      <c r="E106" s="14"/>
      <c r="F106" s="15"/>
      <c r="G106" s="18"/>
    </row>
    <row r="107" spans="1:7" ht="12.75">
      <c r="A107" s="30" t="s">
        <v>171</v>
      </c>
      <c r="B107" s="31" t="s">
        <v>172</v>
      </c>
      <c r="C107" s="32">
        <v>3</v>
      </c>
      <c r="E107" s="14"/>
      <c r="F107" s="15"/>
      <c r="G107" s="18"/>
    </row>
    <row r="108" spans="1:7" ht="12.75">
      <c r="A108" s="30" t="s">
        <v>173</v>
      </c>
      <c r="B108" s="31" t="s">
        <v>174</v>
      </c>
      <c r="C108" s="32">
        <v>696040</v>
      </c>
      <c r="E108" s="14"/>
      <c r="F108" s="15"/>
      <c r="G108" s="18"/>
    </row>
    <row r="109" spans="1:7" ht="25.5">
      <c r="A109" s="30" t="s">
        <v>175</v>
      </c>
      <c r="B109" s="31" t="s">
        <v>176</v>
      </c>
      <c r="C109" s="32">
        <v>58575</v>
      </c>
      <c r="E109" s="14"/>
      <c r="F109" s="15"/>
      <c r="G109" s="18"/>
    </row>
    <row r="110" spans="1:7" ht="38.25">
      <c r="A110" s="30" t="s">
        <v>177</v>
      </c>
      <c r="B110" s="31" t="s">
        <v>178</v>
      </c>
      <c r="C110" s="32">
        <v>3964</v>
      </c>
      <c r="E110" s="14"/>
      <c r="F110" s="15"/>
      <c r="G110" s="18"/>
    </row>
    <row r="111" spans="1:7" ht="25.5">
      <c r="A111" s="30" t="s">
        <v>179</v>
      </c>
      <c r="B111" s="31" t="s">
        <v>180</v>
      </c>
      <c r="C111" s="32">
        <v>51092250</v>
      </c>
      <c r="E111" s="14"/>
      <c r="F111" s="15"/>
      <c r="G111" s="18"/>
    </row>
    <row r="112" spans="1:7" ht="25.5">
      <c r="A112" s="30" t="s">
        <v>181</v>
      </c>
      <c r="B112" s="31" t="s">
        <v>182</v>
      </c>
      <c r="C112" s="32">
        <v>270168458</v>
      </c>
      <c r="E112" s="14"/>
      <c r="F112" s="15"/>
      <c r="G112" s="18"/>
    </row>
    <row r="113" spans="1:7" ht="25.5">
      <c r="A113" s="30" t="s">
        <v>183</v>
      </c>
      <c r="B113" s="31" t="s">
        <v>184</v>
      </c>
      <c r="C113" s="32">
        <v>105307</v>
      </c>
      <c r="E113" s="14"/>
      <c r="F113" s="15"/>
      <c r="G113" s="18"/>
    </row>
    <row r="114" spans="1:7" ht="12.75">
      <c r="A114" s="30" t="s">
        <v>185</v>
      </c>
      <c r="B114" s="31" t="s">
        <v>186</v>
      </c>
      <c r="C114" s="32">
        <v>394</v>
      </c>
      <c r="E114" s="14"/>
      <c r="F114" s="15"/>
      <c r="G114" s="18"/>
    </row>
    <row r="115" spans="1:7" ht="12.75">
      <c r="A115" s="30" t="s">
        <v>187</v>
      </c>
      <c r="B115" s="31" t="s">
        <v>188</v>
      </c>
      <c r="C115" s="32">
        <v>21654</v>
      </c>
      <c r="E115" s="14"/>
      <c r="F115" s="15"/>
      <c r="G115" s="18"/>
    </row>
    <row r="116" spans="1:7" ht="12.75">
      <c r="A116" s="30" t="s">
        <v>189</v>
      </c>
      <c r="B116" s="31" t="s">
        <v>190</v>
      </c>
      <c r="C116" s="32">
        <v>120903</v>
      </c>
      <c r="E116" s="14"/>
      <c r="F116" s="15"/>
      <c r="G116" s="18"/>
    </row>
    <row r="117" spans="1:7" ht="12.75">
      <c r="A117" s="30" t="s">
        <v>191</v>
      </c>
      <c r="B117" s="31" t="s">
        <v>192</v>
      </c>
      <c r="C117" s="32">
        <v>2825399</v>
      </c>
      <c r="E117" s="14"/>
      <c r="F117" s="15"/>
      <c r="G117" s="18"/>
    </row>
    <row r="118" spans="1:7" ht="25.5">
      <c r="A118" s="30" t="s">
        <v>193</v>
      </c>
      <c r="B118" s="31" t="s">
        <v>194</v>
      </c>
      <c r="C118" s="32">
        <v>11890000</v>
      </c>
      <c r="E118" s="14"/>
      <c r="F118" s="15"/>
      <c r="G118" s="18"/>
    </row>
    <row r="119" spans="1:7" ht="12.75">
      <c r="A119" s="30"/>
      <c r="B119" s="31"/>
      <c r="C119" s="32"/>
      <c r="E119" s="14"/>
      <c r="F119" s="15"/>
      <c r="G119" s="18"/>
    </row>
    <row r="120" spans="1:7" ht="12.75">
      <c r="A120" s="33" t="s">
        <v>195</v>
      </c>
      <c r="B120" s="34" t="s">
        <v>196</v>
      </c>
      <c r="C120" s="35">
        <f>SUM(C121:C122)</f>
        <v>11475599</v>
      </c>
      <c r="E120" s="14"/>
      <c r="F120" s="15"/>
      <c r="G120" s="18"/>
    </row>
    <row r="121" spans="1:7" ht="12.75">
      <c r="A121" s="30" t="s">
        <v>197</v>
      </c>
      <c r="B121" s="31" t="s">
        <v>198</v>
      </c>
      <c r="C121" s="32">
        <v>65289</v>
      </c>
      <c r="E121" s="14"/>
      <c r="F121" s="15"/>
      <c r="G121" s="18"/>
    </row>
    <row r="122" spans="1:7" ht="12.75">
      <c r="A122" s="30" t="s">
        <v>199</v>
      </c>
      <c r="B122" s="31" t="s">
        <v>200</v>
      </c>
      <c r="C122" s="32">
        <v>11410310</v>
      </c>
      <c r="E122" s="14"/>
      <c r="F122" s="15"/>
      <c r="G122" s="18"/>
    </row>
    <row r="123" spans="1:7" ht="12.75">
      <c r="A123" s="30"/>
      <c r="B123" s="31"/>
      <c r="C123" s="32"/>
      <c r="E123" s="14"/>
      <c r="F123" s="15"/>
      <c r="G123" s="18"/>
    </row>
    <row r="124" spans="1:7" ht="12.75">
      <c r="A124" s="33" t="s">
        <v>201</v>
      </c>
      <c r="B124" s="34" t="s">
        <v>202</v>
      </c>
      <c r="C124" s="35">
        <f>SUM(C125:C131)</f>
        <v>1388452</v>
      </c>
      <c r="E124" s="14"/>
      <c r="F124" s="15"/>
      <c r="G124" s="18"/>
    </row>
    <row r="125" spans="1:7" ht="12.75">
      <c r="A125" s="30" t="s">
        <v>203</v>
      </c>
      <c r="B125" s="31" t="s">
        <v>204</v>
      </c>
      <c r="C125" s="32">
        <v>6900</v>
      </c>
      <c r="E125" s="14"/>
      <c r="F125" s="15"/>
      <c r="G125" s="18"/>
    </row>
    <row r="126" spans="1:7" ht="12.75">
      <c r="A126" s="30" t="s">
        <v>205</v>
      </c>
      <c r="B126" s="31" t="s">
        <v>206</v>
      </c>
      <c r="C126" s="32">
        <v>9</v>
      </c>
      <c r="E126" s="14"/>
      <c r="F126" s="15"/>
      <c r="G126" s="18"/>
    </row>
    <row r="127" spans="1:7" ht="12.75">
      <c r="A127" s="30" t="s">
        <v>207</v>
      </c>
      <c r="B127" s="31" t="s">
        <v>208</v>
      </c>
      <c r="C127" s="32">
        <v>441497</v>
      </c>
      <c r="E127" s="14"/>
      <c r="F127" s="15"/>
      <c r="G127" s="18"/>
    </row>
    <row r="128" spans="1:7" ht="25.5">
      <c r="A128" s="30" t="s">
        <v>209</v>
      </c>
      <c r="B128" s="31" t="s">
        <v>210</v>
      </c>
      <c r="C128" s="32">
        <v>5267</v>
      </c>
      <c r="E128" s="14"/>
      <c r="F128" s="15"/>
      <c r="G128" s="18"/>
    </row>
    <row r="129" spans="1:7" ht="12.75">
      <c r="A129" s="30" t="s">
        <v>211</v>
      </c>
      <c r="B129" s="31" t="s">
        <v>212</v>
      </c>
      <c r="C129" s="32">
        <v>718208</v>
      </c>
      <c r="E129" s="14"/>
      <c r="F129" s="15"/>
      <c r="G129" s="18"/>
    </row>
    <row r="130" spans="1:7" ht="12.75">
      <c r="A130" s="30" t="s">
        <v>213</v>
      </c>
      <c r="B130" s="31" t="s">
        <v>214</v>
      </c>
      <c r="C130" s="32">
        <v>157</v>
      </c>
      <c r="E130" s="14"/>
      <c r="F130" s="15"/>
      <c r="G130" s="18"/>
    </row>
    <row r="131" spans="1:7" ht="12.75">
      <c r="A131" s="30" t="s">
        <v>215</v>
      </c>
      <c r="B131" s="31" t="s">
        <v>216</v>
      </c>
      <c r="C131" s="32">
        <v>216414</v>
      </c>
      <c r="E131" s="14"/>
      <c r="F131" s="15"/>
      <c r="G131" s="18"/>
    </row>
    <row r="132" spans="1:7" ht="12.75">
      <c r="A132" s="30"/>
      <c r="B132" s="31"/>
      <c r="C132" s="32"/>
      <c r="E132" s="14"/>
      <c r="F132" s="15"/>
      <c r="G132" s="18"/>
    </row>
    <row r="133" spans="1:7" ht="12.75">
      <c r="A133" s="33" t="s">
        <v>217</v>
      </c>
      <c r="B133" s="34" t="s">
        <v>218</v>
      </c>
      <c r="C133" s="35">
        <f>SUM(C134:C140)</f>
        <v>9187284</v>
      </c>
      <c r="E133" s="14"/>
      <c r="F133" s="15"/>
      <c r="G133" s="18"/>
    </row>
    <row r="134" spans="1:7" ht="12.75">
      <c r="A134" s="30" t="s">
        <v>219</v>
      </c>
      <c r="B134" s="31" t="s">
        <v>220</v>
      </c>
      <c r="C134" s="32">
        <v>4472</v>
      </c>
      <c r="E134" s="14"/>
      <c r="F134" s="15"/>
      <c r="G134" s="18"/>
    </row>
    <row r="135" spans="1:7" ht="25.5">
      <c r="A135" s="30" t="s">
        <v>221</v>
      </c>
      <c r="B135" s="31" t="s">
        <v>222</v>
      </c>
      <c r="C135" s="32">
        <v>2517</v>
      </c>
      <c r="E135" s="14"/>
      <c r="F135" s="15"/>
      <c r="G135" s="18"/>
    </row>
    <row r="136" spans="1:7" ht="12.75">
      <c r="A136" s="30" t="s">
        <v>223</v>
      </c>
      <c r="B136" s="31" t="s">
        <v>224</v>
      </c>
      <c r="C136" s="32">
        <v>5299970</v>
      </c>
      <c r="E136" s="14"/>
      <c r="F136" s="15"/>
      <c r="G136" s="18"/>
    </row>
    <row r="137" spans="1:7" ht="25.5">
      <c r="A137" s="30" t="s">
        <v>225</v>
      </c>
      <c r="B137" s="31" t="s">
        <v>226</v>
      </c>
      <c r="C137" s="32">
        <v>92789</v>
      </c>
      <c r="E137" s="14"/>
      <c r="F137" s="15"/>
      <c r="G137" s="18"/>
    </row>
    <row r="138" spans="1:7" ht="12.75">
      <c r="A138" s="30" t="s">
        <v>227</v>
      </c>
      <c r="B138" s="31" t="s">
        <v>228</v>
      </c>
      <c r="C138" s="32">
        <v>496677</v>
      </c>
      <c r="E138" s="14"/>
      <c r="F138" s="15"/>
      <c r="G138" s="18"/>
    </row>
    <row r="139" spans="1:7" ht="12.75">
      <c r="A139" s="30" t="s">
        <v>229</v>
      </c>
      <c r="B139" s="31" t="s">
        <v>230</v>
      </c>
      <c r="C139" s="32">
        <v>414</v>
      </c>
      <c r="E139" s="14"/>
      <c r="F139" s="15"/>
      <c r="G139" s="18"/>
    </row>
    <row r="140" spans="1:7" ht="12.75">
      <c r="A140" s="30" t="s">
        <v>231</v>
      </c>
      <c r="B140" s="31" t="s">
        <v>232</v>
      </c>
      <c r="C140" s="32">
        <v>3290445</v>
      </c>
      <c r="E140" s="14"/>
      <c r="F140" s="15"/>
      <c r="G140" s="18"/>
    </row>
    <row r="141" spans="1:7" ht="12.75">
      <c r="A141" s="30"/>
      <c r="B141" s="31"/>
      <c r="C141" s="32"/>
      <c r="E141" s="14"/>
      <c r="F141" s="15"/>
      <c r="G141" s="18"/>
    </row>
    <row r="142" spans="1:7" ht="12.75">
      <c r="A142" s="33" t="s">
        <v>233</v>
      </c>
      <c r="B142" s="34" t="s">
        <v>234</v>
      </c>
      <c r="C142" s="35">
        <f>SUM(C143:C154)</f>
        <v>-647660</v>
      </c>
      <c r="E142" s="14"/>
      <c r="F142" s="15"/>
      <c r="G142" s="18"/>
    </row>
    <row r="143" spans="1:7" ht="12.75">
      <c r="A143" s="30" t="s">
        <v>235</v>
      </c>
      <c r="B143" s="31" t="s">
        <v>236</v>
      </c>
      <c r="C143" s="32">
        <v>2684581</v>
      </c>
      <c r="E143" s="14"/>
      <c r="F143" s="15"/>
      <c r="G143" s="18"/>
    </row>
    <row r="144" spans="1:7" ht="12.75">
      <c r="A144" s="30" t="s">
        <v>237</v>
      </c>
      <c r="B144" s="31" t="s">
        <v>238</v>
      </c>
      <c r="C144" s="32">
        <v>11246</v>
      </c>
      <c r="E144" s="14"/>
      <c r="F144" s="15"/>
      <c r="G144" s="18"/>
    </row>
    <row r="145" spans="1:7" ht="12.75">
      <c r="A145" s="30" t="s">
        <v>239</v>
      </c>
      <c r="B145" s="31" t="s">
        <v>240</v>
      </c>
      <c r="C145" s="32">
        <v>18939</v>
      </c>
      <c r="E145" s="14"/>
      <c r="F145" s="15"/>
      <c r="G145" s="18"/>
    </row>
    <row r="146" spans="1:7" ht="12.75">
      <c r="A146" s="30" t="s">
        <v>241</v>
      </c>
      <c r="B146" s="31" t="s">
        <v>242</v>
      </c>
      <c r="C146" s="32">
        <v>462820</v>
      </c>
      <c r="E146" s="14"/>
      <c r="F146" s="15"/>
      <c r="G146" s="18"/>
    </row>
    <row r="147" spans="1:7" ht="12.75">
      <c r="A147" s="30" t="s">
        <v>243</v>
      </c>
      <c r="B147" s="31" t="s">
        <v>244</v>
      </c>
      <c r="C147" s="32">
        <v>16702979</v>
      </c>
      <c r="E147" s="14"/>
      <c r="F147" s="15"/>
      <c r="G147" s="18"/>
    </row>
    <row r="148" spans="1:7" ht="12.75">
      <c r="A148" s="30" t="s">
        <v>245</v>
      </c>
      <c r="B148" s="31" t="s">
        <v>246</v>
      </c>
      <c r="C148" s="32">
        <v>97055750</v>
      </c>
      <c r="E148" s="14"/>
      <c r="F148" s="15"/>
      <c r="G148" s="18"/>
    </row>
    <row r="149" spans="1:7" ht="12.75">
      <c r="A149" s="30" t="s">
        <v>247</v>
      </c>
      <c r="B149" s="31" t="s">
        <v>248</v>
      </c>
      <c r="C149" s="32">
        <v>4306979</v>
      </c>
      <c r="E149" s="14"/>
      <c r="F149" s="15"/>
      <c r="G149" s="18"/>
    </row>
    <row r="150" spans="1:7" ht="12.75">
      <c r="A150" s="30" t="s">
        <v>249</v>
      </c>
      <c r="B150" s="31" t="s">
        <v>250</v>
      </c>
      <c r="C150" s="32">
        <v>761859</v>
      </c>
      <c r="E150" s="14"/>
      <c r="F150" s="15"/>
      <c r="G150" s="18"/>
    </row>
    <row r="151" spans="1:7" ht="12.75">
      <c r="A151" s="30" t="s">
        <v>251</v>
      </c>
      <c r="B151" s="31" t="s">
        <v>252</v>
      </c>
      <c r="C151" s="32">
        <v>-8274252</v>
      </c>
      <c r="E151" s="14"/>
      <c r="F151" s="15"/>
      <c r="G151" s="18"/>
    </row>
    <row r="152" spans="1:7" ht="25.5">
      <c r="A152" s="30" t="s">
        <v>253</v>
      </c>
      <c r="B152" s="31" t="s">
        <v>254</v>
      </c>
      <c r="C152" s="32">
        <v>-110310997</v>
      </c>
      <c r="E152" s="14"/>
      <c r="F152" s="15"/>
      <c r="G152" s="18"/>
    </row>
    <row r="153" spans="1:7" ht="25.5">
      <c r="A153" s="30" t="s">
        <v>255</v>
      </c>
      <c r="B153" s="31" t="s">
        <v>256</v>
      </c>
      <c r="C153" s="32">
        <v>-4567527</v>
      </c>
      <c r="E153" s="14"/>
      <c r="F153" s="15"/>
      <c r="G153" s="18"/>
    </row>
    <row r="154" spans="1:7" ht="12.75">
      <c r="A154" s="30" t="s">
        <v>257</v>
      </c>
      <c r="B154" s="31" t="s">
        <v>258</v>
      </c>
      <c r="C154" s="32">
        <v>499963</v>
      </c>
      <c r="E154" s="14"/>
      <c r="F154" s="15"/>
      <c r="G154" s="18"/>
    </row>
    <row r="155" spans="1:7" ht="12.75">
      <c r="A155" s="30"/>
      <c r="B155" s="31"/>
      <c r="C155" s="32"/>
      <c r="E155" s="14"/>
      <c r="F155" s="15"/>
      <c r="G155" s="18"/>
    </row>
    <row r="156" spans="1:7" ht="12.75">
      <c r="A156" s="33" t="s">
        <v>259</v>
      </c>
      <c r="B156" s="34" t="s">
        <v>260</v>
      </c>
      <c r="C156" s="35">
        <f>SUM(C157:C157)</f>
        <v>203287</v>
      </c>
      <c r="E156" s="14"/>
      <c r="F156" s="15"/>
      <c r="G156" s="18"/>
    </row>
    <row r="157" spans="1:7" ht="12.75">
      <c r="A157" s="30" t="s">
        <v>259</v>
      </c>
      <c r="B157" s="31" t="s">
        <v>260</v>
      </c>
      <c r="C157" s="32">
        <v>203287</v>
      </c>
      <c r="E157" s="14"/>
      <c r="F157" s="15"/>
      <c r="G157" s="18"/>
    </row>
    <row r="158" spans="1:7" ht="12.75" customHeight="1">
      <c r="A158" s="30"/>
      <c r="B158" s="31"/>
      <c r="C158" s="32"/>
      <c r="E158" s="14"/>
      <c r="F158" s="15"/>
      <c r="G158" s="18"/>
    </row>
    <row r="159" spans="1:7" ht="12.75" customHeight="1">
      <c r="A159" s="27"/>
      <c r="B159" s="28" t="s">
        <v>734</v>
      </c>
      <c r="C159" s="29">
        <f>+C$17+C$23+C$28+C$33+C$39+C$45+C$56+C$64+C$67+C$74+C$80+C$86+C$89+C$98+C$106+C$120+C$124+C$133+C$142+C$156</f>
        <v>1341665462</v>
      </c>
      <c r="E159" s="27"/>
      <c r="F159" s="28" t="s">
        <v>735</v>
      </c>
      <c r="G159" s="29">
        <f>+G$84+G$101</f>
        <v>1341665462</v>
      </c>
    </row>
  </sheetData>
  <sheetProtection/>
  <mergeCells count="12">
    <mergeCell ref="F1:G2"/>
    <mergeCell ref="A1:E1"/>
    <mergeCell ref="A4:G4"/>
    <mergeCell ref="A2:E2"/>
    <mergeCell ref="A3:G3"/>
    <mergeCell ref="A5:G5"/>
    <mergeCell ref="A6:G6"/>
    <mergeCell ref="A10:G10"/>
    <mergeCell ref="A11:G11"/>
    <mergeCell ref="A7:G7"/>
    <mergeCell ref="A8:G8"/>
    <mergeCell ref="A9:G9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6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" customHeight="1">
      <c r="A1" s="46"/>
      <c r="B1" s="37"/>
      <c r="C1" s="37"/>
      <c r="D1" s="37"/>
      <c r="E1" s="37"/>
      <c r="F1" s="37"/>
      <c r="G1" s="37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 customHeight="1">
      <c r="A2" s="45"/>
      <c r="B2" s="37"/>
      <c r="C2" s="37"/>
      <c r="D2" s="37"/>
      <c r="E2" s="37"/>
      <c r="F2" s="37"/>
      <c r="G2" s="37"/>
      <c r="H2" s="8"/>
      <c r="I2" s="8"/>
      <c r="J2" s="8"/>
      <c r="K2" s="8"/>
    </row>
    <row r="3" spans="1:11" ht="15" customHeight="1">
      <c r="A3" s="45"/>
      <c r="B3" s="37"/>
      <c r="C3" s="37"/>
      <c r="D3" s="37"/>
      <c r="E3" s="37"/>
      <c r="F3" s="37"/>
      <c r="G3" s="37"/>
      <c r="H3" s="8"/>
      <c r="I3" s="8"/>
      <c r="J3" s="8"/>
      <c r="K3" s="8"/>
    </row>
    <row r="4" spans="1:11" ht="15" customHeight="1">
      <c r="A4" s="44"/>
      <c r="B4" s="44"/>
      <c r="C4" s="44"/>
      <c r="D4" s="44"/>
      <c r="E4" s="44"/>
      <c r="F4" s="44"/>
      <c r="G4" s="44"/>
      <c r="H4" s="8"/>
      <c r="I4" s="8"/>
      <c r="J4" s="8"/>
      <c r="K4" s="8"/>
    </row>
    <row r="5" spans="1:7" ht="15" customHeight="1">
      <c r="A5" s="36"/>
      <c r="B5" s="37"/>
      <c r="C5" s="37"/>
      <c r="D5" s="37"/>
      <c r="E5" s="37"/>
      <c r="F5" s="37"/>
      <c r="G5" s="37"/>
    </row>
    <row r="6" spans="1:7" ht="15" customHeight="1">
      <c r="A6" s="36"/>
      <c r="B6" s="37"/>
      <c r="C6" s="37"/>
      <c r="D6" s="37"/>
      <c r="E6" s="37"/>
      <c r="F6" s="37"/>
      <c r="G6" s="37"/>
    </row>
    <row r="7" spans="1:7" ht="15" customHeight="1">
      <c r="A7" s="37"/>
      <c r="B7" s="37"/>
      <c r="C7" s="39"/>
      <c r="D7" s="37"/>
      <c r="E7" s="37"/>
      <c r="F7" s="37"/>
      <c r="G7" s="39"/>
    </row>
    <row r="8" spans="1:7" ht="15" customHeight="1">
      <c r="A8" s="40" t="s">
        <v>10</v>
      </c>
      <c r="B8" s="37"/>
      <c r="C8" s="37"/>
      <c r="D8" s="37"/>
      <c r="E8" s="37"/>
      <c r="F8" s="37"/>
      <c r="G8" s="37"/>
    </row>
    <row r="9" spans="1:7" ht="15" customHeight="1">
      <c r="A9" s="37"/>
      <c r="B9" s="37"/>
      <c r="C9" s="37"/>
      <c r="D9" s="37"/>
      <c r="E9" s="37"/>
      <c r="F9" s="37"/>
      <c r="G9" s="37"/>
    </row>
    <row r="10" spans="1:7" ht="15" customHeight="1">
      <c r="A10" s="37"/>
      <c r="B10" s="37"/>
      <c r="C10" s="37"/>
      <c r="D10" s="37"/>
      <c r="E10" s="37"/>
      <c r="F10" s="37"/>
      <c r="G10" s="37"/>
    </row>
    <row r="11" spans="1:7" ht="15" customHeight="1">
      <c r="A11" s="38" t="s">
        <v>7</v>
      </c>
      <c r="B11" s="37"/>
      <c r="C11" s="37"/>
      <c r="D11" s="37"/>
      <c r="E11" s="37"/>
      <c r="F11" s="37"/>
      <c r="G11" s="37"/>
    </row>
    <row r="12" spans="1:7" ht="15" customHeight="1" thickBot="1">
      <c r="A12" s="37"/>
      <c r="B12" s="37"/>
      <c r="C12" s="37"/>
      <c r="D12" s="37"/>
      <c r="E12" s="37"/>
      <c r="F12" s="37"/>
      <c r="G12" s="37"/>
    </row>
    <row r="13" spans="1:20" ht="22.5" customHeight="1" thickBot="1">
      <c r="A13" s="10" t="s">
        <v>2</v>
      </c>
      <c r="B13" s="11" t="s">
        <v>3</v>
      </c>
      <c r="C13" s="16" t="s">
        <v>4</v>
      </c>
      <c r="D13" s="2"/>
      <c r="E13" s="10" t="s">
        <v>2</v>
      </c>
      <c r="F13" s="11" t="s">
        <v>3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3.5" customHeight="1" hidden="1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 customHeight="1">
      <c r="A16" s="27"/>
      <c r="B16" s="28" t="s">
        <v>516</v>
      </c>
      <c r="C16" s="29"/>
      <c r="E16" s="27"/>
      <c r="F16" s="28" t="s">
        <v>391</v>
      </c>
      <c r="G16" s="29"/>
    </row>
    <row r="17" spans="1:7" ht="12.75" customHeight="1">
      <c r="A17" s="30"/>
      <c r="B17" s="31"/>
      <c r="C17" s="32"/>
      <c r="E17" s="14"/>
      <c r="F17" s="15"/>
      <c r="G17" s="18"/>
    </row>
    <row r="18" spans="1:7" ht="12.75" customHeight="1">
      <c r="A18" s="33" t="s">
        <v>517</v>
      </c>
      <c r="B18" s="34" t="s">
        <v>518</v>
      </c>
      <c r="C18" s="35">
        <f>SUM(C19:C19)</f>
        <v>2397711</v>
      </c>
      <c r="E18" s="33" t="s">
        <v>392</v>
      </c>
      <c r="F18" s="34" t="s">
        <v>393</v>
      </c>
      <c r="G18" s="35">
        <f>SUM(G19:G19)</f>
        <v>8119</v>
      </c>
    </row>
    <row r="19" spans="1:7" ht="12.75" customHeight="1">
      <c r="A19" s="30" t="s">
        <v>519</v>
      </c>
      <c r="B19" s="31" t="s">
        <v>520</v>
      </c>
      <c r="C19" s="32">
        <v>2397711</v>
      </c>
      <c r="E19" s="30" t="s">
        <v>394</v>
      </c>
      <c r="F19" s="31" t="s">
        <v>395</v>
      </c>
      <c r="G19" s="32">
        <v>8119</v>
      </c>
    </row>
    <row r="20" spans="1:7" ht="12.75" customHeight="1">
      <c r="A20" s="30"/>
      <c r="B20" s="31"/>
      <c r="C20" s="32"/>
      <c r="E20" s="14"/>
      <c r="F20" s="15"/>
      <c r="G20" s="18"/>
    </row>
    <row r="21" spans="1:7" ht="12.75" customHeight="1">
      <c r="A21" s="33" t="s">
        <v>521</v>
      </c>
      <c r="B21" s="34" t="s">
        <v>522</v>
      </c>
      <c r="C21" s="35">
        <f>SUM(C22:C23)</f>
        <v>1542990</v>
      </c>
      <c r="E21" s="33" t="s">
        <v>396</v>
      </c>
      <c r="F21" s="34" t="s">
        <v>397</v>
      </c>
      <c r="G21" s="35">
        <f>SUM(G22:G23)</f>
        <v>135186</v>
      </c>
    </row>
    <row r="22" spans="1:7" ht="12.75" customHeight="1">
      <c r="A22" s="30" t="s">
        <v>523</v>
      </c>
      <c r="B22" s="31" t="s">
        <v>524</v>
      </c>
      <c r="C22" s="32">
        <v>90568</v>
      </c>
      <c r="E22" s="30" t="s">
        <v>398</v>
      </c>
      <c r="F22" s="31" t="s">
        <v>399</v>
      </c>
      <c r="G22" s="32">
        <v>134750</v>
      </c>
    </row>
    <row r="23" spans="1:7" ht="12.75" customHeight="1">
      <c r="A23" s="30" t="s">
        <v>525</v>
      </c>
      <c r="B23" s="31" t="s">
        <v>526</v>
      </c>
      <c r="C23" s="32">
        <v>1452422</v>
      </c>
      <c r="E23" s="30" t="s">
        <v>400</v>
      </c>
      <c r="F23" s="31" t="s">
        <v>401</v>
      </c>
      <c r="G23" s="32">
        <v>436</v>
      </c>
    </row>
    <row r="24" spans="1:7" ht="12.75" customHeight="1">
      <c r="A24" s="30"/>
      <c r="B24" s="31"/>
      <c r="C24" s="32"/>
      <c r="E24" s="14"/>
      <c r="F24" s="15"/>
      <c r="G24" s="18"/>
    </row>
    <row r="25" spans="1:7" ht="12.75" customHeight="1">
      <c r="A25" s="33" t="s">
        <v>527</v>
      </c>
      <c r="B25" s="34" t="s">
        <v>528</v>
      </c>
      <c r="C25" s="35">
        <f>SUM(C26:C31)</f>
        <v>5351981</v>
      </c>
      <c r="E25" s="33" t="s">
        <v>402</v>
      </c>
      <c r="F25" s="34" t="s">
        <v>403</v>
      </c>
      <c r="G25" s="35">
        <f>SUM(G26:G27)</f>
        <v>353484</v>
      </c>
    </row>
    <row r="26" spans="1:7" ht="12.75" customHeight="1">
      <c r="A26" s="30" t="s">
        <v>529</v>
      </c>
      <c r="B26" s="31" t="s">
        <v>530</v>
      </c>
      <c r="C26" s="32">
        <v>891</v>
      </c>
      <c r="E26" s="30" t="s">
        <v>404</v>
      </c>
      <c r="F26" s="31" t="s">
        <v>405</v>
      </c>
      <c r="G26" s="32">
        <v>108907</v>
      </c>
    </row>
    <row r="27" spans="1:7" ht="12.75" customHeight="1">
      <c r="A27" s="30" t="s">
        <v>531</v>
      </c>
      <c r="B27" s="31" t="s">
        <v>532</v>
      </c>
      <c r="C27" s="32">
        <v>2030189</v>
      </c>
      <c r="E27" s="30" t="s">
        <v>406</v>
      </c>
      <c r="F27" s="31" t="s">
        <v>407</v>
      </c>
      <c r="G27" s="32">
        <v>244577</v>
      </c>
    </row>
    <row r="28" spans="1:7" ht="12.75" customHeight="1">
      <c r="A28" s="30" t="s">
        <v>533</v>
      </c>
      <c r="B28" s="31" t="s">
        <v>534</v>
      </c>
      <c r="C28" s="32">
        <v>3271307</v>
      </c>
      <c r="E28" s="14"/>
      <c r="F28" s="15"/>
      <c r="G28" s="18"/>
    </row>
    <row r="29" spans="1:7" ht="12.75" customHeight="1">
      <c r="A29" s="30" t="s">
        <v>535</v>
      </c>
      <c r="B29" s="31" t="s">
        <v>536</v>
      </c>
      <c r="C29" s="32">
        <v>27588</v>
      </c>
      <c r="E29" s="33" t="s">
        <v>408</v>
      </c>
      <c r="F29" s="34" t="s">
        <v>409</v>
      </c>
      <c r="G29" s="35">
        <f>SUM(G30:G32)</f>
        <v>170725</v>
      </c>
    </row>
    <row r="30" spans="1:7" ht="12.75" customHeight="1">
      <c r="A30" s="30" t="s">
        <v>537</v>
      </c>
      <c r="B30" s="31" t="s">
        <v>538</v>
      </c>
      <c r="C30" s="32">
        <v>11160</v>
      </c>
      <c r="E30" s="30" t="s">
        <v>410</v>
      </c>
      <c r="F30" s="31" t="s">
        <v>411</v>
      </c>
      <c r="G30" s="32">
        <v>155</v>
      </c>
    </row>
    <row r="31" spans="1:7" ht="12.75" customHeight="1">
      <c r="A31" s="30" t="s">
        <v>539</v>
      </c>
      <c r="B31" s="31" t="s">
        <v>540</v>
      </c>
      <c r="C31" s="32">
        <v>10846</v>
      </c>
      <c r="E31" s="30" t="s">
        <v>412</v>
      </c>
      <c r="F31" s="31" t="s">
        <v>413</v>
      </c>
      <c r="G31" s="32">
        <v>142081</v>
      </c>
    </row>
    <row r="32" spans="1:7" ht="12.75" customHeight="1">
      <c r="A32" s="30"/>
      <c r="B32" s="31"/>
      <c r="C32" s="32"/>
      <c r="E32" s="30" t="s">
        <v>414</v>
      </c>
      <c r="F32" s="31" t="s">
        <v>415</v>
      </c>
      <c r="G32" s="32">
        <v>28489</v>
      </c>
    </row>
    <row r="33" spans="1:7" ht="12.75" customHeight="1">
      <c r="A33" s="33" t="s">
        <v>541</v>
      </c>
      <c r="B33" s="34" t="s">
        <v>542</v>
      </c>
      <c r="C33" s="35">
        <f>SUM(C34:C34)</f>
        <v>7854341</v>
      </c>
      <c r="E33" s="14"/>
      <c r="F33" s="15"/>
      <c r="G33" s="18"/>
    </row>
    <row r="34" spans="1:7" ht="12.75" customHeight="1">
      <c r="A34" s="30" t="s">
        <v>541</v>
      </c>
      <c r="B34" s="31" t="s">
        <v>542</v>
      </c>
      <c r="C34" s="32">
        <v>7854341</v>
      </c>
      <c r="E34" s="33" t="s">
        <v>416</v>
      </c>
      <c r="F34" s="34" t="s">
        <v>417</v>
      </c>
      <c r="G34" s="35">
        <f>SUM(G35:G41)</f>
        <v>13088946</v>
      </c>
    </row>
    <row r="35" spans="1:7" ht="12.75" customHeight="1">
      <c r="A35" s="30"/>
      <c r="B35" s="31"/>
      <c r="C35" s="32"/>
      <c r="E35" s="30" t="s">
        <v>418</v>
      </c>
      <c r="F35" s="31" t="s">
        <v>419</v>
      </c>
      <c r="G35" s="32">
        <v>9977</v>
      </c>
    </row>
    <row r="36" spans="1:7" ht="12.75" customHeight="1">
      <c r="A36" s="33" t="s">
        <v>543</v>
      </c>
      <c r="B36" s="34" t="s">
        <v>544</v>
      </c>
      <c r="C36" s="35">
        <f>SUM(C37:C38)</f>
        <v>950</v>
      </c>
      <c r="E36" s="30" t="s">
        <v>420</v>
      </c>
      <c r="F36" s="31" t="s">
        <v>421</v>
      </c>
      <c r="G36" s="32">
        <v>11805</v>
      </c>
    </row>
    <row r="37" spans="1:7" ht="12.75" customHeight="1">
      <c r="A37" s="30" t="s">
        <v>545</v>
      </c>
      <c r="B37" s="31" t="s">
        <v>546</v>
      </c>
      <c r="C37" s="32">
        <v>228</v>
      </c>
      <c r="E37" s="30" t="s">
        <v>422</v>
      </c>
      <c r="F37" s="31" t="s">
        <v>423</v>
      </c>
      <c r="G37" s="32">
        <v>1953098</v>
      </c>
    </row>
    <row r="38" spans="1:7" ht="12.75" customHeight="1">
      <c r="A38" s="30" t="s">
        <v>547</v>
      </c>
      <c r="B38" s="31" t="s">
        <v>548</v>
      </c>
      <c r="C38" s="32">
        <v>722</v>
      </c>
      <c r="E38" s="30" t="s">
        <v>424</v>
      </c>
      <c r="F38" s="31" t="s">
        <v>425</v>
      </c>
      <c r="G38" s="32">
        <v>8071680</v>
      </c>
    </row>
    <row r="39" spans="1:7" ht="12.75" customHeight="1">
      <c r="A39" s="30"/>
      <c r="B39" s="31"/>
      <c r="C39" s="32"/>
      <c r="E39" s="30" t="s">
        <v>426</v>
      </c>
      <c r="F39" s="31" t="s">
        <v>427</v>
      </c>
      <c r="G39" s="32">
        <v>42696</v>
      </c>
    </row>
    <row r="40" spans="1:7" ht="12.75" customHeight="1">
      <c r="A40" s="33" t="s">
        <v>549</v>
      </c>
      <c r="B40" s="34" t="s">
        <v>550</v>
      </c>
      <c r="C40" s="35">
        <f>SUM(C41:C48)</f>
        <v>39501536</v>
      </c>
      <c r="E40" s="30" t="s">
        <v>428</v>
      </c>
      <c r="F40" s="31" t="s">
        <v>429</v>
      </c>
      <c r="G40" s="32">
        <v>2834311</v>
      </c>
    </row>
    <row r="41" spans="1:7" ht="12.75" customHeight="1">
      <c r="A41" s="30" t="s">
        <v>551</v>
      </c>
      <c r="B41" s="31" t="s">
        <v>552</v>
      </c>
      <c r="C41" s="32">
        <v>15868</v>
      </c>
      <c r="E41" s="30" t="s">
        <v>430</v>
      </c>
      <c r="F41" s="31" t="s">
        <v>431</v>
      </c>
      <c r="G41" s="32">
        <v>165379</v>
      </c>
    </row>
    <row r="42" spans="1:7" ht="12.75" customHeight="1">
      <c r="A42" s="30" t="s">
        <v>553</v>
      </c>
      <c r="B42" s="31" t="s">
        <v>554</v>
      </c>
      <c r="C42" s="32">
        <v>81439</v>
      </c>
      <c r="E42" s="14"/>
      <c r="F42" s="15"/>
      <c r="G42" s="18"/>
    </row>
    <row r="43" spans="1:7" ht="12.75" customHeight="1">
      <c r="A43" s="30" t="s">
        <v>555</v>
      </c>
      <c r="B43" s="31" t="s">
        <v>556</v>
      </c>
      <c r="C43" s="32">
        <v>38432922</v>
      </c>
      <c r="E43" s="33" t="s">
        <v>432</v>
      </c>
      <c r="F43" s="34" t="s">
        <v>433</v>
      </c>
      <c r="G43" s="35">
        <f>SUM(G44:G45)</f>
        <v>817</v>
      </c>
    </row>
    <row r="44" spans="1:7" ht="12.75" customHeight="1">
      <c r="A44" s="30" t="s">
        <v>557</v>
      </c>
      <c r="B44" s="31" t="s">
        <v>558</v>
      </c>
      <c r="C44" s="32">
        <v>47024</v>
      </c>
      <c r="E44" s="30" t="s">
        <v>434</v>
      </c>
      <c r="F44" s="31" t="s">
        <v>433</v>
      </c>
      <c r="G44" s="32">
        <v>394</v>
      </c>
    </row>
    <row r="45" spans="1:7" ht="12.75" customHeight="1">
      <c r="A45" s="30" t="s">
        <v>559</v>
      </c>
      <c r="B45" s="31" t="s">
        <v>560</v>
      </c>
      <c r="C45" s="32">
        <v>8574</v>
      </c>
      <c r="E45" s="30" t="s">
        <v>435</v>
      </c>
      <c r="F45" s="31" t="s">
        <v>436</v>
      </c>
      <c r="G45" s="32">
        <v>423</v>
      </c>
    </row>
    <row r="46" spans="1:7" ht="12.75" customHeight="1">
      <c r="A46" s="30" t="s">
        <v>561</v>
      </c>
      <c r="B46" s="31" t="s">
        <v>562</v>
      </c>
      <c r="C46" s="32">
        <v>816</v>
      </c>
      <c r="E46" s="14"/>
      <c r="F46" s="15"/>
      <c r="G46" s="18"/>
    </row>
    <row r="47" spans="1:7" ht="12.75" customHeight="1">
      <c r="A47" s="30" t="s">
        <v>563</v>
      </c>
      <c r="B47" s="31" t="s">
        <v>564</v>
      </c>
      <c r="C47" s="32">
        <v>72047</v>
      </c>
      <c r="E47" s="33" t="s">
        <v>437</v>
      </c>
      <c r="F47" s="34" t="s">
        <v>438</v>
      </c>
      <c r="G47" s="35">
        <f>SUM(G48:G48)</f>
        <v>1740199</v>
      </c>
    </row>
    <row r="48" spans="1:7" ht="12.75" customHeight="1">
      <c r="A48" s="30" t="s">
        <v>565</v>
      </c>
      <c r="B48" s="31" t="s">
        <v>566</v>
      </c>
      <c r="C48" s="32">
        <v>842846</v>
      </c>
      <c r="E48" s="30" t="s">
        <v>437</v>
      </c>
      <c r="F48" s="31" t="s">
        <v>438</v>
      </c>
      <c r="G48" s="32">
        <v>1740199</v>
      </c>
    </row>
    <row r="49" spans="1:7" ht="12.75" customHeight="1">
      <c r="A49" s="30"/>
      <c r="B49" s="31"/>
      <c r="C49" s="32"/>
      <c r="E49" s="14"/>
      <c r="F49" s="15"/>
      <c r="G49" s="18"/>
    </row>
    <row r="50" spans="1:7" ht="12.75" customHeight="1">
      <c r="A50" s="33" t="s">
        <v>567</v>
      </c>
      <c r="B50" s="34" t="s">
        <v>568</v>
      </c>
      <c r="C50" s="35">
        <f>SUM(C51:C52)</f>
        <v>1399946</v>
      </c>
      <c r="E50" s="33" t="s">
        <v>439</v>
      </c>
      <c r="F50" s="34" t="s">
        <v>440</v>
      </c>
      <c r="G50" s="35">
        <f>SUM(G51:G51)</f>
        <v>42990</v>
      </c>
    </row>
    <row r="51" spans="1:7" ht="12.75" customHeight="1">
      <c r="A51" s="30" t="s">
        <v>569</v>
      </c>
      <c r="B51" s="31" t="s">
        <v>570</v>
      </c>
      <c r="C51" s="32">
        <v>30833</v>
      </c>
      <c r="E51" s="30" t="s">
        <v>441</v>
      </c>
      <c r="F51" s="31" t="s">
        <v>442</v>
      </c>
      <c r="G51" s="32">
        <v>42990</v>
      </c>
    </row>
    <row r="52" spans="1:7" ht="12.75" customHeight="1">
      <c r="A52" s="30" t="s">
        <v>571</v>
      </c>
      <c r="B52" s="31" t="s">
        <v>572</v>
      </c>
      <c r="C52" s="32">
        <v>1369113</v>
      </c>
      <c r="E52" s="14"/>
      <c r="F52" s="15"/>
      <c r="G52" s="18"/>
    </row>
    <row r="53" spans="1:7" ht="12.75" customHeight="1">
      <c r="A53" s="30"/>
      <c r="B53" s="31"/>
      <c r="C53" s="32"/>
      <c r="E53" s="33" t="s">
        <v>443</v>
      </c>
      <c r="F53" s="34" t="s">
        <v>444</v>
      </c>
      <c r="G53" s="35">
        <f>SUM(G54:G55)</f>
        <v>9699018</v>
      </c>
    </row>
    <row r="54" spans="1:7" ht="12.75" customHeight="1">
      <c r="A54" s="33" t="s">
        <v>573</v>
      </c>
      <c r="B54" s="34" t="s">
        <v>574</v>
      </c>
      <c r="C54" s="35">
        <f>SUM(C55:C62)</f>
        <v>878528</v>
      </c>
      <c r="E54" s="30" t="s">
        <v>445</v>
      </c>
      <c r="F54" s="31" t="s">
        <v>444</v>
      </c>
      <c r="G54" s="32">
        <v>9675000</v>
      </c>
    </row>
    <row r="55" spans="1:7" ht="12.75" customHeight="1">
      <c r="A55" s="30" t="s">
        <v>575</v>
      </c>
      <c r="B55" s="31" t="s">
        <v>576</v>
      </c>
      <c r="C55" s="32">
        <v>12256</v>
      </c>
      <c r="E55" s="30" t="s">
        <v>446</v>
      </c>
      <c r="F55" s="31" t="s">
        <v>447</v>
      </c>
      <c r="G55" s="32">
        <v>24018</v>
      </c>
    </row>
    <row r="56" spans="1:7" ht="12.75" customHeight="1">
      <c r="A56" s="30" t="s">
        <v>577</v>
      </c>
      <c r="B56" s="31" t="s">
        <v>578</v>
      </c>
      <c r="C56" s="32">
        <v>8491</v>
      </c>
      <c r="E56" s="14"/>
      <c r="F56" s="15"/>
      <c r="G56" s="18"/>
    </row>
    <row r="57" spans="1:7" ht="12.75" customHeight="1">
      <c r="A57" s="30" t="s">
        <v>579</v>
      </c>
      <c r="B57" s="31" t="s">
        <v>580</v>
      </c>
      <c r="C57" s="32">
        <v>23716</v>
      </c>
      <c r="E57" s="33" t="s">
        <v>448</v>
      </c>
      <c r="F57" s="34" t="s">
        <v>449</v>
      </c>
      <c r="G57" s="35">
        <f>SUM(G58:G58)</f>
        <v>2698811</v>
      </c>
    </row>
    <row r="58" spans="1:7" ht="12.75" customHeight="1">
      <c r="A58" s="30" t="s">
        <v>581</v>
      </c>
      <c r="B58" s="31" t="s">
        <v>582</v>
      </c>
      <c r="C58" s="32">
        <v>42909</v>
      </c>
      <c r="E58" s="30" t="s">
        <v>450</v>
      </c>
      <c r="F58" s="31" t="s">
        <v>451</v>
      </c>
      <c r="G58" s="32">
        <v>2698811</v>
      </c>
    </row>
    <row r="59" spans="1:7" ht="12.75" customHeight="1">
      <c r="A59" s="30" t="s">
        <v>583</v>
      </c>
      <c r="B59" s="31" t="s">
        <v>584</v>
      </c>
      <c r="C59" s="32">
        <v>201562</v>
      </c>
      <c r="E59" s="14"/>
      <c r="F59" s="15"/>
      <c r="G59" s="18"/>
    </row>
    <row r="60" spans="1:7" ht="12.75" customHeight="1">
      <c r="A60" s="30" t="s">
        <v>585</v>
      </c>
      <c r="B60" s="31" t="s">
        <v>586</v>
      </c>
      <c r="C60" s="32">
        <v>147</v>
      </c>
      <c r="E60" s="33" t="s">
        <v>452</v>
      </c>
      <c r="F60" s="34" t="s">
        <v>453</v>
      </c>
      <c r="G60" s="35">
        <f>SUM(G61:G70)</f>
        <v>2574953</v>
      </c>
    </row>
    <row r="61" spans="1:7" ht="12.75" customHeight="1">
      <c r="A61" s="30" t="s">
        <v>587</v>
      </c>
      <c r="B61" s="31" t="s">
        <v>588</v>
      </c>
      <c r="C61" s="32">
        <v>588830</v>
      </c>
      <c r="E61" s="30" t="s">
        <v>454</v>
      </c>
      <c r="F61" s="31" t="s">
        <v>455</v>
      </c>
      <c r="G61" s="32">
        <v>1236021</v>
      </c>
    </row>
    <row r="62" spans="1:7" ht="12.75" customHeight="1">
      <c r="A62" s="30" t="s">
        <v>589</v>
      </c>
      <c r="B62" s="31" t="s">
        <v>590</v>
      </c>
      <c r="C62" s="32">
        <v>617</v>
      </c>
      <c r="E62" s="30" t="s">
        <v>456</v>
      </c>
      <c r="F62" s="31" t="s">
        <v>457</v>
      </c>
      <c r="G62" s="32">
        <v>56537</v>
      </c>
    </row>
    <row r="63" spans="1:7" ht="12.75" customHeight="1">
      <c r="A63" s="30"/>
      <c r="B63" s="31"/>
      <c r="C63" s="32"/>
      <c r="E63" s="30" t="s">
        <v>458</v>
      </c>
      <c r="F63" s="31" t="s">
        <v>459</v>
      </c>
      <c r="G63" s="32">
        <v>2892</v>
      </c>
    </row>
    <row r="64" spans="1:7" ht="12.75" customHeight="1">
      <c r="A64" s="33" t="s">
        <v>591</v>
      </c>
      <c r="B64" s="34" t="s">
        <v>592</v>
      </c>
      <c r="C64" s="35">
        <f>SUM(C65:C65)</f>
        <v>75623768</v>
      </c>
      <c r="E64" s="30" t="s">
        <v>460</v>
      </c>
      <c r="F64" s="31" t="s">
        <v>461</v>
      </c>
      <c r="G64" s="32">
        <v>97221</v>
      </c>
    </row>
    <row r="65" spans="1:7" ht="12.75" customHeight="1">
      <c r="A65" s="30" t="s">
        <v>593</v>
      </c>
      <c r="B65" s="31" t="s">
        <v>594</v>
      </c>
      <c r="C65" s="32">
        <v>75623768</v>
      </c>
      <c r="E65" s="30" t="s">
        <v>462</v>
      </c>
      <c r="F65" s="31" t="s">
        <v>463</v>
      </c>
      <c r="G65" s="32">
        <v>227985</v>
      </c>
    </row>
    <row r="66" spans="1:7" ht="12.75" customHeight="1">
      <c r="A66" s="30"/>
      <c r="B66" s="31"/>
      <c r="C66" s="32"/>
      <c r="E66" s="30" t="s">
        <v>464</v>
      </c>
      <c r="F66" s="31" t="s">
        <v>465</v>
      </c>
      <c r="G66" s="32">
        <v>178017</v>
      </c>
    </row>
    <row r="67" spans="1:7" ht="12.75" customHeight="1">
      <c r="A67" s="33" t="s">
        <v>595</v>
      </c>
      <c r="B67" s="34" t="s">
        <v>596</v>
      </c>
      <c r="C67" s="35">
        <f>SUM(C68:C70)</f>
        <v>1999756</v>
      </c>
      <c r="E67" s="30" t="s">
        <v>466</v>
      </c>
      <c r="F67" s="31" t="s">
        <v>467</v>
      </c>
      <c r="G67" s="32">
        <v>753989</v>
      </c>
    </row>
    <row r="68" spans="1:7" ht="12.75" customHeight="1">
      <c r="A68" s="30" t="s">
        <v>597</v>
      </c>
      <c r="B68" s="31" t="s">
        <v>598</v>
      </c>
      <c r="C68" s="32">
        <v>1908697</v>
      </c>
      <c r="E68" s="30" t="s">
        <v>468</v>
      </c>
      <c r="F68" s="31" t="s">
        <v>469</v>
      </c>
      <c r="G68" s="32">
        <v>1700</v>
      </c>
    </row>
    <row r="69" spans="1:7" ht="12.75" customHeight="1">
      <c r="A69" s="30" t="s">
        <v>599</v>
      </c>
      <c r="B69" s="31" t="s">
        <v>600</v>
      </c>
      <c r="C69" s="32">
        <v>62852</v>
      </c>
      <c r="E69" s="30" t="s">
        <v>470</v>
      </c>
      <c r="F69" s="31" t="s">
        <v>471</v>
      </c>
      <c r="G69" s="32">
        <v>170</v>
      </c>
    </row>
    <row r="70" spans="1:7" ht="12.75" customHeight="1">
      <c r="A70" s="30" t="s">
        <v>601</v>
      </c>
      <c r="B70" s="31" t="s">
        <v>602</v>
      </c>
      <c r="C70" s="32">
        <v>28207</v>
      </c>
      <c r="E70" s="30" t="s">
        <v>472</v>
      </c>
      <c r="F70" s="31" t="s">
        <v>473</v>
      </c>
      <c r="G70" s="32">
        <v>20421</v>
      </c>
    </row>
    <row r="71" spans="1:7" ht="12.75" customHeight="1">
      <c r="A71" s="30"/>
      <c r="B71" s="31"/>
      <c r="C71" s="32"/>
      <c r="E71" s="14"/>
      <c r="F71" s="15"/>
      <c r="G71" s="18"/>
    </row>
    <row r="72" spans="1:7" ht="12.75" customHeight="1">
      <c r="A72" s="33" t="s">
        <v>603</v>
      </c>
      <c r="B72" s="34" t="s">
        <v>604</v>
      </c>
      <c r="C72" s="35">
        <f>SUM(C73:C73)</f>
        <v>269593</v>
      </c>
      <c r="E72" s="33" t="s">
        <v>474</v>
      </c>
      <c r="F72" s="34" t="s">
        <v>475</v>
      </c>
      <c r="G72" s="35">
        <f>SUM(G73:G75)</f>
        <v>74180718</v>
      </c>
    </row>
    <row r="73" spans="1:7" ht="12.75" customHeight="1">
      <c r="A73" s="30" t="s">
        <v>605</v>
      </c>
      <c r="B73" s="31" t="s">
        <v>606</v>
      </c>
      <c r="C73" s="32">
        <v>269593</v>
      </c>
      <c r="E73" s="30" t="s">
        <v>476</v>
      </c>
      <c r="F73" s="31" t="s">
        <v>477</v>
      </c>
      <c r="G73" s="32">
        <v>74122403</v>
      </c>
    </row>
    <row r="74" spans="1:7" ht="12.75" customHeight="1">
      <c r="A74" s="30"/>
      <c r="B74" s="31"/>
      <c r="C74" s="32"/>
      <c r="E74" s="30" t="s">
        <v>478</v>
      </c>
      <c r="F74" s="31" t="s">
        <v>479</v>
      </c>
      <c r="G74" s="32">
        <v>52623</v>
      </c>
    </row>
    <row r="75" spans="1:7" ht="12.75" customHeight="1">
      <c r="A75" s="33" t="s">
        <v>607</v>
      </c>
      <c r="B75" s="34" t="s">
        <v>608</v>
      </c>
      <c r="C75" s="35">
        <f>SUM(C76:C87)</f>
        <v>5530843</v>
      </c>
      <c r="E75" s="30" t="s">
        <v>480</v>
      </c>
      <c r="F75" s="31" t="s">
        <v>481</v>
      </c>
      <c r="G75" s="32">
        <v>5692</v>
      </c>
    </row>
    <row r="76" spans="1:7" ht="12.75" customHeight="1">
      <c r="A76" s="30" t="s">
        <v>609</v>
      </c>
      <c r="B76" s="31" t="s">
        <v>610</v>
      </c>
      <c r="C76" s="32">
        <v>3944</v>
      </c>
      <c r="E76" s="14"/>
      <c r="F76" s="15"/>
      <c r="G76" s="18"/>
    </row>
    <row r="77" spans="1:7" ht="12.75" customHeight="1">
      <c r="A77" s="30" t="s">
        <v>611</v>
      </c>
      <c r="B77" s="31" t="s">
        <v>612</v>
      </c>
      <c r="C77" s="32">
        <v>319900</v>
      </c>
      <c r="E77" s="33" t="s">
        <v>482</v>
      </c>
      <c r="F77" s="34" t="s">
        <v>483</v>
      </c>
      <c r="G77" s="35">
        <f>SUM(G78:G78)</f>
        <v>267800</v>
      </c>
    </row>
    <row r="78" spans="1:7" ht="12.75" customHeight="1">
      <c r="A78" s="30" t="s">
        <v>613</v>
      </c>
      <c r="B78" s="31" t="s">
        <v>614</v>
      </c>
      <c r="C78" s="32">
        <v>156553</v>
      </c>
      <c r="E78" s="30" t="s">
        <v>484</v>
      </c>
      <c r="F78" s="31" t="s">
        <v>485</v>
      </c>
      <c r="G78" s="32">
        <v>267800</v>
      </c>
    </row>
    <row r="79" spans="1:7" ht="12.75" customHeight="1">
      <c r="A79" s="30" t="s">
        <v>615</v>
      </c>
      <c r="B79" s="31" t="s">
        <v>616</v>
      </c>
      <c r="C79" s="32">
        <v>5854</v>
      </c>
      <c r="E79" s="14"/>
      <c r="F79" s="15"/>
      <c r="G79" s="18"/>
    </row>
    <row r="80" spans="1:7" ht="12.75" customHeight="1">
      <c r="A80" s="30" t="s">
        <v>617</v>
      </c>
      <c r="B80" s="31" t="s">
        <v>618</v>
      </c>
      <c r="C80" s="32">
        <v>2093</v>
      </c>
      <c r="E80" s="33" t="s">
        <v>486</v>
      </c>
      <c r="F80" s="34" t="s">
        <v>487</v>
      </c>
      <c r="G80" s="35">
        <f>SUM(G81:G82)</f>
        <v>2903349</v>
      </c>
    </row>
    <row r="81" spans="1:7" ht="12.75" customHeight="1">
      <c r="A81" s="30" t="s">
        <v>619</v>
      </c>
      <c r="B81" s="31" t="s">
        <v>620</v>
      </c>
      <c r="C81" s="32">
        <v>141298</v>
      </c>
      <c r="E81" s="30" t="s">
        <v>488</v>
      </c>
      <c r="F81" s="31" t="s">
        <v>489</v>
      </c>
      <c r="G81" s="32">
        <v>346</v>
      </c>
    </row>
    <row r="82" spans="1:7" ht="12.75" customHeight="1">
      <c r="A82" s="30" t="s">
        <v>621</v>
      </c>
      <c r="B82" s="31" t="s">
        <v>622</v>
      </c>
      <c r="C82" s="32">
        <v>3695</v>
      </c>
      <c r="E82" s="30" t="s">
        <v>490</v>
      </c>
      <c r="F82" s="31" t="s">
        <v>491</v>
      </c>
      <c r="G82" s="32">
        <v>2903003</v>
      </c>
    </row>
    <row r="83" spans="1:7" ht="12.75" customHeight="1">
      <c r="A83" s="30" t="s">
        <v>623</v>
      </c>
      <c r="B83" s="31" t="s">
        <v>624</v>
      </c>
      <c r="C83" s="32">
        <v>37690</v>
      </c>
      <c r="E83" s="14"/>
      <c r="F83" s="15"/>
      <c r="G83" s="18"/>
    </row>
    <row r="84" spans="1:7" ht="12.75" customHeight="1">
      <c r="A84" s="30" t="s">
        <v>625</v>
      </c>
      <c r="B84" s="31" t="s">
        <v>626</v>
      </c>
      <c r="C84" s="32">
        <v>3742767</v>
      </c>
      <c r="E84" s="33" t="s">
        <v>492</v>
      </c>
      <c r="F84" s="34" t="s">
        <v>493</v>
      </c>
      <c r="G84" s="35">
        <f>SUM(G85:G85)</f>
        <v>184444</v>
      </c>
    </row>
    <row r="85" spans="1:7" ht="12.75" customHeight="1">
      <c r="A85" s="30" t="s">
        <v>627</v>
      </c>
      <c r="B85" s="31" t="s">
        <v>628</v>
      </c>
      <c r="C85" s="32">
        <v>1015</v>
      </c>
      <c r="E85" s="30" t="s">
        <v>492</v>
      </c>
      <c r="F85" s="31" t="s">
        <v>493</v>
      </c>
      <c r="G85" s="32">
        <v>184444</v>
      </c>
    </row>
    <row r="86" spans="1:7" ht="12.75" customHeight="1">
      <c r="A86" s="30" t="s">
        <v>629</v>
      </c>
      <c r="B86" s="31" t="s">
        <v>630</v>
      </c>
      <c r="C86" s="32">
        <v>121850</v>
      </c>
      <c r="E86" s="14"/>
      <c r="F86" s="15"/>
      <c r="G86" s="18"/>
    </row>
    <row r="87" spans="1:7" ht="12.75" customHeight="1">
      <c r="A87" s="30" t="s">
        <v>631</v>
      </c>
      <c r="B87" s="31" t="s">
        <v>632</v>
      </c>
      <c r="C87" s="32">
        <v>994184</v>
      </c>
      <c r="E87" s="33" t="s">
        <v>494</v>
      </c>
      <c r="F87" s="34" t="s">
        <v>495</v>
      </c>
      <c r="G87" s="35">
        <f>SUM(G88:G90)</f>
        <v>287220</v>
      </c>
    </row>
    <row r="88" spans="1:7" ht="12.75" customHeight="1">
      <c r="A88" s="30"/>
      <c r="B88" s="31"/>
      <c r="C88" s="32"/>
      <c r="E88" s="30" t="s">
        <v>496</v>
      </c>
      <c r="F88" s="31" t="s">
        <v>497</v>
      </c>
      <c r="G88" s="32">
        <v>75527</v>
      </c>
    </row>
    <row r="89" spans="1:7" ht="12.75" customHeight="1">
      <c r="A89" s="33" t="s">
        <v>633</v>
      </c>
      <c r="B89" s="34" t="s">
        <v>634</v>
      </c>
      <c r="C89" s="35">
        <f>SUM(C90:C94)</f>
        <v>1274558</v>
      </c>
      <c r="E89" s="30" t="s">
        <v>498</v>
      </c>
      <c r="F89" s="31" t="s">
        <v>499</v>
      </c>
      <c r="G89" s="32">
        <v>206440</v>
      </c>
    </row>
    <row r="90" spans="1:7" ht="12.75" customHeight="1">
      <c r="A90" s="30" t="s">
        <v>635</v>
      </c>
      <c r="B90" s="31" t="s">
        <v>636</v>
      </c>
      <c r="C90" s="32">
        <v>157220</v>
      </c>
      <c r="E90" s="30" t="s">
        <v>500</v>
      </c>
      <c r="F90" s="31" t="s">
        <v>501</v>
      </c>
      <c r="G90" s="32">
        <v>5253</v>
      </c>
    </row>
    <row r="91" spans="1:7" ht="12.75" customHeight="1">
      <c r="A91" s="30" t="s">
        <v>637</v>
      </c>
      <c r="B91" s="31" t="s">
        <v>638</v>
      </c>
      <c r="C91" s="32">
        <v>119183</v>
      </c>
      <c r="E91" s="14"/>
      <c r="F91" s="15"/>
      <c r="G91" s="18"/>
    </row>
    <row r="92" spans="1:7" ht="12.75" customHeight="1">
      <c r="A92" s="30" t="s">
        <v>639</v>
      </c>
      <c r="B92" s="31" t="s">
        <v>640</v>
      </c>
      <c r="C92" s="32">
        <v>13812</v>
      </c>
      <c r="E92" s="33" t="s">
        <v>502</v>
      </c>
      <c r="F92" s="34" t="s">
        <v>503</v>
      </c>
      <c r="G92" s="35">
        <f>SUM(G93:G98)</f>
        <v>36743487</v>
      </c>
    </row>
    <row r="93" spans="1:7" ht="12.75" customHeight="1">
      <c r="A93" s="30" t="s">
        <v>641</v>
      </c>
      <c r="B93" s="31" t="s">
        <v>642</v>
      </c>
      <c r="C93" s="32">
        <v>50796</v>
      </c>
      <c r="E93" s="30" t="s">
        <v>504</v>
      </c>
      <c r="F93" s="31" t="s">
        <v>505</v>
      </c>
      <c r="G93" s="32">
        <v>2188912</v>
      </c>
    </row>
    <row r="94" spans="1:7" ht="12.75" customHeight="1">
      <c r="A94" s="30" t="s">
        <v>643</v>
      </c>
      <c r="B94" s="31" t="s">
        <v>644</v>
      </c>
      <c r="C94" s="32">
        <v>933547</v>
      </c>
      <c r="E94" s="30" t="s">
        <v>506</v>
      </c>
      <c r="F94" s="31" t="s">
        <v>507</v>
      </c>
      <c r="G94" s="32">
        <v>33776679</v>
      </c>
    </row>
    <row r="95" spans="1:7" ht="12.75" customHeight="1">
      <c r="A95" s="30"/>
      <c r="B95" s="31"/>
      <c r="C95" s="32"/>
      <c r="E95" s="30" t="s">
        <v>508</v>
      </c>
      <c r="F95" s="31" t="s">
        <v>509</v>
      </c>
      <c r="G95" s="32">
        <v>580596</v>
      </c>
    </row>
    <row r="96" spans="1:7" ht="12.75" customHeight="1">
      <c r="A96" s="33" t="s">
        <v>645</v>
      </c>
      <c r="B96" s="34" t="s">
        <v>646</v>
      </c>
      <c r="C96" s="35">
        <f>SUM(C97:C102)</f>
        <v>283370</v>
      </c>
      <c r="E96" s="30" t="s">
        <v>510</v>
      </c>
      <c r="F96" s="31" t="s">
        <v>511</v>
      </c>
      <c r="G96" s="32">
        <v>150</v>
      </c>
    </row>
    <row r="97" spans="1:7" ht="12.75" customHeight="1">
      <c r="A97" s="30" t="s">
        <v>647</v>
      </c>
      <c r="B97" s="31" t="s">
        <v>648</v>
      </c>
      <c r="C97" s="32">
        <v>83869</v>
      </c>
      <c r="E97" s="30" t="s">
        <v>512</v>
      </c>
      <c r="F97" s="31" t="s">
        <v>513</v>
      </c>
      <c r="G97" s="32">
        <v>169127</v>
      </c>
    </row>
    <row r="98" spans="1:7" ht="12.75" customHeight="1">
      <c r="A98" s="30" t="s">
        <v>649</v>
      </c>
      <c r="B98" s="31" t="s">
        <v>650</v>
      </c>
      <c r="C98" s="32">
        <v>40540</v>
      </c>
      <c r="E98" s="30" t="s">
        <v>514</v>
      </c>
      <c r="F98" s="31" t="s">
        <v>515</v>
      </c>
      <c r="G98" s="32">
        <v>28023</v>
      </c>
    </row>
    <row r="99" spans="1:7" ht="12.75" customHeight="1">
      <c r="A99" s="30" t="s">
        <v>651</v>
      </c>
      <c r="B99" s="31" t="s">
        <v>652</v>
      </c>
      <c r="C99" s="32">
        <v>91458</v>
      </c>
      <c r="E99" s="14"/>
      <c r="F99" s="15"/>
      <c r="G99" s="18"/>
    </row>
    <row r="100" spans="1:7" ht="12.75" customHeight="1">
      <c r="A100" s="30" t="s">
        <v>653</v>
      </c>
      <c r="B100" s="31" t="s">
        <v>654</v>
      </c>
      <c r="C100" s="32">
        <v>889</v>
      </c>
      <c r="E100" s="14"/>
      <c r="F100" s="15"/>
      <c r="G100" s="18"/>
    </row>
    <row r="101" spans="1:7" ht="12.75" customHeight="1">
      <c r="A101" s="30" t="s">
        <v>655</v>
      </c>
      <c r="B101" s="31" t="s">
        <v>656</v>
      </c>
      <c r="C101" s="32">
        <v>3383</v>
      </c>
      <c r="E101" s="14"/>
      <c r="F101" s="15"/>
      <c r="G101" s="18"/>
    </row>
    <row r="102" spans="1:7" ht="12.75" customHeight="1">
      <c r="A102" s="30" t="s">
        <v>657</v>
      </c>
      <c r="B102" s="31" t="s">
        <v>658</v>
      </c>
      <c r="C102" s="32">
        <v>63231</v>
      </c>
      <c r="E102" s="14"/>
      <c r="F102" s="15"/>
      <c r="G102" s="18"/>
    </row>
    <row r="103" spans="1:7" ht="12.75" customHeight="1">
      <c r="A103" s="30"/>
      <c r="B103" s="31"/>
      <c r="C103" s="32"/>
      <c r="E103" s="14"/>
      <c r="F103" s="15"/>
      <c r="G103" s="18"/>
    </row>
    <row r="104" spans="1:7" ht="12.75" customHeight="1">
      <c r="A104" s="33" t="s">
        <v>659</v>
      </c>
      <c r="B104" s="34" t="s">
        <v>660</v>
      </c>
      <c r="C104" s="35">
        <f>SUM(C105:C106)</f>
        <v>3059531</v>
      </c>
      <c r="E104" s="14"/>
      <c r="F104" s="15"/>
      <c r="G104" s="18"/>
    </row>
    <row r="105" spans="1:7" ht="12.75" customHeight="1">
      <c r="A105" s="30" t="s">
        <v>661</v>
      </c>
      <c r="B105" s="31" t="s">
        <v>662</v>
      </c>
      <c r="C105" s="32">
        <v>46123</v>
      </c>
      <c r="E105" s="14"/>
      <c r="F105" s="15"/>
      <c r="G105" s="18"/>
    </row>
    <row r="106" spans="1:7" ht="12.75" customHeight="1">
      <c r="A106" s="30" t="s">
        <v>663</v>
      </c>
      <c r="B106" s="31" t="s">
        <v>664</v>
      </c>
      <c r="C106" s="32">
        <v>3013408</v>
      </c>
      <c r="E106" s="14"/>
      <c r="F106" s="15"/>
      <c r="G106" s="18"/>
    </row>
    <row r="107" spans="1:7" ht="12.75" customHeight="1">
      <c r="A107" s="30"/>
      <c r="B107" s="31"/>
      <c r="C107" s="32"/>
      <c r="E107" s="14"/>
      <c r="F107" s="15"/>
      <c r="G107" s="18"/>
    </row>
    <row r="108" spans="1:7" ht="12.75" customHeight="1">
      <c r="A108" s="33" t="s">
        <v>665</v>
      </c>
      <c r="B108" s="34" t="s">
        <v>493</v>
      </c>
      <c r="C108" s="35">
        <f>SUM(C109:C109)</f>
        <v>9774</v>
      </c>
      <c r="E108" s="14"/>
      <c r="F108" s="15"/>
      <c r="G108" s="18"/>
    </row>
    <row r="109" spans="1:7" ht="12.75" customHeight="1">
      <c r="A109" s="30" t="s">
        <v>665</v>
      </c>
      <c r="B109" s="31" t="s">
        <v>493</v>
      </c>
      <c r="C109" s="32">
        <v>9774</v>
      </c>
      <c r="E109" s="14"/>
      <c r="F109" s="15"/>
      <c r="G109" s="18"/>
    </row>
    <row r="110" spans="1:7" ht="12.75" customHeight="1">
      <c r="A110" s="30"/>
      <c r="B110" s="31"/>
      <c r="C110" s="32"/>
      <c r="E110" s="14"/>
      <c r="F110" s="15"/>
      <c r="G110" s="18"/>
    </row>
    <row r="111" spans="1:7" ht="12.75" customHeight="1">
      <c r="A111" s="33" t="s">
        <v>666</v>
      </c>
      <c r="B111" s="34" t="s">
        <v>667</v>
      </c>
      <c r="C111" s="35">
        <f>SUM(C112:C114)</f>
        <v>918527</v>
      </c>
      <c r="E111" s="14"/>
      <c r="F111" s="15"/>
      <c r="G111" s="18"/>
    </row>
    <row r="112" spans="1:7" ht="12.75" customHeight="1">
      <c r="A112" s="30" t="s">
        <v>668</v>
      </c>
      <c r="B112" s="31" t="s">
        <v>669</v>
      </c>
      <c r="C112" s="32">
        <v>500905</v>
      </c>
      <c r="E112" s="14"/>
      <c r="F112" s="15"/>
      <c r="G112" s="18"/>
    </row>
    <row r="113" spans="1:7" ht="12.75" customHeight="1">
      <c r="A113" s="30" t="s">
        <v>670</v>
      </c>
      <c r="B113" s="31" t="s">
        <v>671</v>
      </c>
      <c r="C113" s="32">
        <v>154279</v>
      </c>
      <c r="E113" s="14"/>
      <c r="F113" s="15"/>
      <c r="G113" s="18"/>
    </row>
    <row r="114" spans="1:7" ht="12.75" customHeight="1">
      <c r="A114" s="30" t="s">
        <v>672</v>
      </c>
      <c r="B114" s="31" t="s">
        <v>673</v>
      </c>
      <c r="C114" s="32">
        <v>263343</v>
      </c>
      <c r="E114" s="14"/>
      <c r="F114" s="15"/>
      <c r="G114" s="18"/>
    </row>
    <row r="115" spans="1:7" ht="12.75" customHeight="1">
      <c r="A115" s="30"/>
      <c r="B115" s="31"/>
      <c r="C115" s="32"/>
      <c r="E115" s="14"/>
      <c r="F115" s="15"/>
      <c r="G115" s="18"/>
    </row>
    <row r="116" spans="1:7" ht="12.75" customHeight="1">
      <c r="A116" s="27"/>
      <c r="B116" s="28" t="s">
        <v>736</v>
      </c>
      <c r="C116" s="29">
        <f>+C$18+C$21+C$25+C$33+C$36+C$40+C$50+C$54+C$64+C$67+C$72+C$75+C$89+C$96+C$104+C$108+C$111</f>
        <v>147897703</v>
      </c>
      <c r="E116" s="27"/>
      <c r="F116" s="28" t="s">
        <v>737</v>
      </c>
      <c r="G116" s="29">
        <f>+G$18+G$21+G$25+G$29+G$34+G$43+G$47+G$50+G$53+G$57+G$60+G$72+G$77+G$80+G$84+G$87+G$92</f>
        <v>145080266</v>
      </c>
    </row>
  </sheetData>
  <sheetProtection/>
  <mergeCells count="12">
    <mergeCell ref="A11:G11"/>
    <mergeCell ref="A12:G12"/>
    <mergeCell ref="A7:G7"/>
    <mergeCell ref="A8:G8"/>
    <mergeCell ref="A9:G9"/>
    <mergeCell ref="A10:G10"/>
    <mergeCell ref="A5:G5"/>
    <mergeCell ref="A6:G6"/>
    <mergeCell ref="A4:G4"/>
    <mergeCell ref="A3:G3"/>
    <mergeCell ref="A1:G1"/>
    <mergeCell ref="A2:G2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" customHeight="1">
      <c r="A1" s="46"/>
      <c r="B1" s="37"/>
      <c r="C1" s="37"/>
      <c r="D1" s="37"/>
      <c r="E1" s="37"/>
      <c r="F1" s="37"/>
      <c r="G1" s="37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 customHeight="1">
      <c r="A2" s="45"/>
      <c r="B2" s="37"/>
      <c r="C2" s="37"/>
      <c r="D2" s="37"/>
      <c r="E2" s="37"/>
      <c r="F2" s="37"/>
      <c r="G2" s="37"/>
      <c r="H2" s="8"/>
      <c r="I2" s="8"/>
      <c r="J2" s="8"/>
      <c r="K2" s="8"/>
    </row>
    <row r="3" spans="1:11" ht="15" customHeight="1">
      <c r="A3" s="45"/>
      <c r="B3" s="37"/>
      <c r="C3" s="37"/>
      <c r="D3" s="37"/>
      <c r="E3" s="37"/>
      <c r="F3" s="37"/>
      <c r="G3" s="37"/>
      <c r="H3" s="8"/>
      <c r="I3" s="8"/>
      <c r="J3" s="8"/>
      <c r="K3" s="8"/>
    </row>
    <row r="4" spans="1:11" ht="15" customHeight="1">
      <c r="A4" s="44"/>
      <c r="B4" s="44"/>
      <c r="C4" s="44"/>
      <c r="D4" s="44"/>
      <c r="E4" s="44"/>
      <c r="F4" s="44"/>
      <c r="G4" s="44"/>
      <c r="H4" s="8"/>
      <c r="I4" s="8"/>
      <c r="J4" s="8"/>
      <c r="K4" s="8"/>
    </row>
    <row r="5" spans="1:7" ht="15" customHeight="1">
      <c r="A5" s="36"/>
      <c r="B5" s="37"/>
      <c r="C5" s="37"/>
      <c r="D5" s="37"/>
      <c r="E5" s="37"/>
      <c r="F5" s="37"/>
      <c r="G5" s="37"/>
    </row>
    <row r="6" spans="1:7" ht="15" customHeight="1">
      <c r="A6" s="36"/>
      <c r="B6" s="37"/>
      <c r="C6" s="37"/>
      <c r="D6" s="37"/>
      <c r="E6" s="37"/>
      <c r="F6" s="37"/>
      <c r="G6" s="37"/>
    </row>
    <row r="7" spans="1:7" ht="15" customHeight="1">
      <c r="A7" s="37"/>
      <c r="B7" s="37"/>
      <c r="C7" s="39"/>
      <c r="D7" s="37"/>
      <c r="E7" s="37"/>
      <c r="F7" s="37"/>
      <c r="G7" s="39"/>
    </row>
    <row r="8" spans="1:7" ht="15" customHeight="1">
      <c r="A8" s="40" t="s">
        <v>8</v>
      </c>
      <c r="B8" s="37"/>
      <c r="C8" s="37"/>
      <c r="D8" s="37"/>
      <c r="E8" s="37"/>
      <c r="F8" s="37"/>
      <c r="G8" s="37"/>
    </row>
    <row r="9" spans="1:7" ht="15" customHeight="1">
      <c r="A9" s="37"/>
      <c r="B9" s="37"/>
      <c r="C9" s="37"/>
      <c r="D9" s="37"/>
      <c r="E9" s="37"/>
      <c r="F9" s="37"/>
      <c r="G9" s="37"/>
    </row>
    <row r="10" spans="1:7" ht="15" customHeight="1">
      <c r="A10" s="37"/>
      <c r="B10" s="37"/>
      <c r="C10" s="37"/>
      <c r="D10" s="37"/>
      <c r="E10" s="37"/>
      <c r="F10" s="37"/>
      <c r="G10" s="37"/>
    </row>
    <row r="11" spans="1:7" ht="15" customHeight="1">
      <c r="A11" s="38" t="s">
        <v>7</v>
      </c>
      <c r="B11" s="37"/>
      <c r="C11" s="37"/>
      <c r="D11" s="37"/>
      <c r="E11" s="37"/>
      <c r="F11" s="37"/>
      <c r="G11" s="37"/>
    </row>
    <row r="12" spans="1:7" ht="15" customHeight="1" thickBot="1">
      <c r="A12" s="37"/>
      <c r="B12" s="37"/>
      <c r="C12" s="37"/>
      <c r="D12" s="37"/>
      <c r="E12" s="37"/>
      <c r="F12" s="37"/>
      <c r="G12" s="37"/>
    </row>
    <row r="13" spans="1:20" ht="22.5" customHeight="1" thickBot="1">
      <c r="A13" s="10" t="s">
        <v>2</v>
      </c>
      <c r="B13" s="11" t="s">
        <v>0</v>
      </c>
      <c r="C13" s="16" t="s">
        <v>4</v>
      </c>
      <c r="D13" s="2"/>
      <c r="E13" s="10" t="s">
        <v>2</v>
      </c>
      <c r="F13" s="11" t="s">
        <v>0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3.5" customHeight="1" hidden="1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 customHeight="1">
      <c r="A16" s="27"/>
      <c r="B16" s="28" t="s">
        <v>674</v>
      </c>
      <c r="C16" s="29"/>
      <c r="E16" s="27"/>
      <c r="F16" s="28" t="s">
        <v>694</v>
      </c>
      <c r="G16" s="29"/>
    </row>
    <row r="17" spans="1:7" ht="12.75" customHeight="1">
      <c r="A17" s="14"/>
      <c r="B17" s="15"/>
      <c r="C17" s="18"/>
      <c r="E17" s="30"/>
      <c r="F17" s="31"/>
      <c r="G17" s="32"/>
    </row>
    <row r="18" spans="1:7" ht="12.75" customHeight="1">
      <c r="A18" s="33" t="s">
        <v>675</v>
      </c>
      <c r="B18" s="34" t="s">
        <v>676</v>
      </c>
      <c r="C18" s="35">
        <f>SUM(C19:C20)</f>
        <v>1289978831</v>
      </c>
      <c r="E18" s="33" t="s">
        <v>695</v>
      </c>
      <c r="F18" s="34" t="s">
        <v>676</v>
      </c>
      <c r="G18" s="35">
        <f>SUM(G19:G20)</f>
        <v>1289978831</v>
      </c>
    </row>
    <row r="19" spans="1:7" ht="12.75" customHeight="1">
      <c r="A19" s="30" t="s">
        <v>677</v>
      </c>
      <c r="B19" s="31" t="s">
        <v>678</v>
      </c>
      <c r="C19" s="32">
        <v>9007286</v>
      </c>
      <c r="E19" s="30" t="s">
        <v>696</v>
      </c>
      <c r="F19" s="31" t="s">
        <v>697</v>
      </c>
      <c r="G19" s="32">
        <v>9007286</v>
      </c>
    </row>
    <row r="20" spans="1:7" ht="12.75" customHeight="1">
      <c r="A20" s="30" t="s">
        <v>679</v>
      </c>
      <c r="B20" s="31" t="s">
        <v>680</v>
      </c>
      <c r="C20" s="32">
        <v>1280971545</v>
      </c>
      <c r="E20" s="30" t="s">
        <v>698</v>
      </c>
      <c r="F20" s="31" t="s">
        <v>699</v>
      </c>
      <c r="G20" s="32">
        <v>1280971545</v>
      </c>
    </row>
    <row r="21" spans="1:7" ht="12.75" customHeight="1">
      <c r="A21" s="14"/>
      <c r="B21" s="15"/>
      <c r="C21" s="18"/>
      <c r="E21" s="30"/>
      <c r="F21" s="31"/>
      <c r="G21" s="32"/>
    </row>
    <row r="22" spans="1:7" ht="12.75" customHeight="1">
      <c r="A22" s="33" t="s">
        <v>681</v>
      </c>
      <c r="B22" s="34" t="s">
        <v>682</v>
      </c>
      <c r="C22" s="35">
        <f>SUM(C23:C23)</f>
        <v>46096956</v>
      </c>
      <c r="E22" s="33" t="s">
        <v>700</v>
      </c>
      <c r="F22" s="34" t="s">
        <v>682</v>
      </c>
      <c r="G22" s="35">
        <f>SUM(G23:G23)</f>
        <v>46096956</v>
      </c>
    </row>
    <row r="23" spans="1:7" ht="12.75" customHeight="1">
      <c r="A23" s="30" t="s">
        <v>683</v>
      </c>
      <c r="B23" s="31" t="s">
        <v>684</v>
      </c>
      <c r="C23" s="32">
        <v>46096956</v>
      </c>
      <c r="E23" s="30" t="s">
        <v>701</v>
      </c>
      <c r="F23" s="31" t="s">
        <v>702</v>
      </c>
      <c r="G23" s="32">
        <v>46096956</v>
      </c>
    </row>
    <row r="24" spans="1:7" ht="12.75" customHeight="1">
      <c r="A24" s="14"/>
      <c r="B24" s="15"/>
      <c r="C24" s="18"/>
      <c r="E24" s="30"/>
      <c r="F24" s="31"/>
      <c r="G24" s="32"/>
    </row>
    <row r="25" spans="1:7" ht="12.75" customHeight="1">
      <c r="A25" s="33" t="s">
        <v>685</v>
      </c>
      <c r="B25" s="34" t="s">
        <v>686</v>
      </c>
      <c r="C25" s="35">
        <f>SUM(C26:C26)</f>
        <v>605758</v>
      </c>
      <c r="E25" s="33" t="s">
        <v>703</v>
      </c>
      <c r="F25" s="34" t="s">
        <v>704</v>
      </c>
      <c r="G25" s="35">
        <f>SUM(G26:G26)</f>
        <v>605758</v>
      </c>
    </row>
    <row r="26" spans="1:7" ht="12.75" customHeight="1">
      <c r="A26" s="30" t="s">
        <v>685</v>
      </c>
      <c r="B26" s="31" t="s">
        <v>687</v>
      </c>
      <c r="C26" s="32">
        <v>605758</v>
      </c>
      <c r="E26" s="30" t="s">
        <v>703</v>
      </c>
      <c r="F26" s="31" t="s">
        <v>704</v>
      </c>
      <c r="G26" s="32">
        <v>605758</v>
      </c>
    </row>
    <row r="27" spans="1:7" ht="12.75" customHeight="1">
      <c r="A27" s="14"/>
      <c r="B27" s="15"/>
      <c r="C27" s="18"/>
      <c r="E27" s="30"/>
      <c r="F27" s="31"/>
      <c r="G27" s="32"/>
    </row>
    <row r="28" spans="1:7" ht="12.75" customHeight="1">
      <c r="A28" s="33" t="s">
        <v>688</v>
      </c>
      <c r="B28" s="34" t="s">
        <v>689</v>
      </c>
      <c r="C28" s="35">
        <f>SUM(C29:C30)</f>
        <v>500034</v>
      </c>
      <c r="E28" s="33" t="s">
        <v>705</v>
      </c>
      <c r="F28" s="34" t="s">
        <v>689</v>
      </c>
      <c r="G28" s="35">
        <f>SUM(G29:G30)</f>
        <v>500034</v>
      </c>
    </row>
    <row r="29" spans="1:7" ht="12.75" customHeight="1">
      <c r="A29" s="30" t="s">
        <v>690</v>
      </c>
      <c r="B29" s="31" t="s">
        <v>691</v>
      </c>
      <c r="C29" s="32">
        <v>250502</v>
      </c>
      <c r="E29" s="30" t="s">
        <v>706</v>
      </c>
      <c r="F29" s="31" t="s">
        <v>707</v>
      </c>
      <c r="G29" s="32">
        <v>249532</v>
      </c>
    </row>
    <row r="30" spans="1:7" ht="12.75" customHeight="1">
      <c r="A30" s="30" t="s">
        <v>692</v>
      </c>
      <c r="B30" s="31" t="s">
        <v>693</v>
      </c>
      <c r="C30" s="32">
        <v>249532</v>
      </c>
      <c r="E30" s="30" t="s">
        <v>708</v>
      </c>
      <c r="F30" s="31" t="s">
        <v>693</v>
      </c>
      <c r="G30" s="32">
        <v>250502</v>
      </c>
    </row>
    <row r="31" spans="1:7" ht="12.75" customHeight="1">
      <c r="A31" s="30"/>
      <c r="B31" s="31"/>
      <c r="C31" s="32"/>
      <c r="E31" s="14"/>
      <c r="F31" s="15"/>
      <c r="G31" s="18"/>
    </row>
    <row r="32" spans="1:7" ht="12.75" customHeight="1">
      <c r="A32" s="27"/>
      <c r="B32" s="28" t="s">
        <v>738</v>
      </c>
      <c r="C32" s="29">
        <f>+C$18+C$22+C$25+C$28</f>
        <v>1337181579</v>
      </c>
      <c r="E32" s="27"/>
      <c r="F32" s="28" t="s">
        <v>739</v>
      </c>
      <c r="G32" s="29">
        <f>+G$18+G$22+G$25+G$28</f>
        <v>1337181579</v>
      </c>
    </row>
    <row r="82" ht="15" customHeight="1"/>
  </sheetData>
  <sheetProtection/>
  <mergeCells count="12">
    <mergeCell ref="A4:G4"/>
    <mergeCell ref="A3:G3"/>
    <mergeCell ref="A1:G1"/>
    <mergeCell ref="A2:G2"/>
    <mergeCell ref="A5:G5"/>
    <mergeCell ref="A6:G6"/>
    <mergeCell ref="A11:G11"/>
    <mergeCell ref="A12:G12"/>
    <mergeCell ref="A7:G7"/>
    <mergeCell ref="A8:G8"/>
    <mergeCell ref="A9:G9"/>
    <mergeCell ref="A10:G10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8:O59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8.00390625" style="0" customWidth="1"/>
    <col min="2" max="2" width="96.00390625" style="0" customWidth="1"/>
    <col min="3" max="3" width="21.125" style="20" customWidth="1"/>
    <col min="4" max="4" width="11.25390625" style="0" customWidth="1"/>
    <col min="7" max="7" width="8.00390625" style="0" customWidth="1"/>
    <col min="15" max="15" width="11.25390625" style="0" customWidth="1"/>
  </cols>
  <sheetData>
    <row r="8" spans="1:3" ht="15" customHeight="1">
      <c r="A8" s="40" t="s">
        <v>1</v>
      </c>
      <c r="B8" s="37"/>
      <c r="C8" s="37"/>
    </row>
    <row r="9" spans="1:3" ht="15" customHeight="1">
      <c r="A9" s="37"/>
      <c r="B9" s="37"/>
      <c r="C9" s="37"/>
    </row>
    <row r="10" spans="1:3" ht="15" customHeight="1">
      <c r="A10" s="37"/>
      <c r="B10" s="37"/>
      <c r="C10" s="37"/>
    </row>
    <row r="11" spans="1:3" ht="15" customHeight="1">
      <c r="A11" s="38" t="s">
        <v>7</v>
      </c>
      <c r="B11" s="37"/>
      <c r="C11" s="37"/>
    </row>
    <row r="12" spans="1:3" ht="15" customHeight="1" thickBot="1">
      <c r="A12" s="47"/>
      <c r="B12" s="47"/>
      <c r="C12" s="47"/>
    </row>
    <row r="13" spans="1:15" ht="22.5" customHeight="1" thickBot="1">
      <c r="A13" s="10" t="s">
        <v>2</v>
      </c>
      <c r="B13" s="11" t="s">
        <v>0</v>
      </c>
      <c r="C13" s="16" t="s">
        <v>4</v>
      </c>
      <c r="D13" s="4"/>
      <c r="G13" s="1"/>
      <c r="H13" s="2"/>
      <c r="I13" s="2"/>
      <c r="J13" s="2"/>
      <c r="K13" s="2"/>
      <c r="L13" s="2"/>
      <c r="M13" s="2"/>
      <c r="N13" s="3"/>
      <c r="O13" s="4"/>
    </row>
    <row r="14" spans="1:3" ht="13.5" customHeight="1" hidden="1">
      <c r="A14" s="12"/>
      <c r="B14" s="13"/>
      <c r="C14" s="17"/>
    </row>
    <row r="15" spans="1:3" ht="12.75">
      <c r="A15" s="14"/>
      <c r="B15" s="15"/>
      <c r="C15" s="18"/>
    </row>
    <row r="16" spans="1:3" ht="12.75" customHeight="1">
      <c r="A16" s="27"/>
      <c r="B16" s="28" t="s">
        <v>709</v>
      </c>
      <c r="C16" s="29"/>
    </row>
    <row r="17" spans="1:3" ht="12.75" customHeight="1">
      <c r="A17" s="30"/>
      <c r="B17" s="31"/>
      <c r="C17" s="32"/>
    </row>
    <row r="18" spans="1:3" ht="12.75" customHeight="1">
      <c r="A18" s="33" t="s">
        <v>710</v>
      </c>
      <c r="B18" s="34" t="s">
        <v>711</v>
      </c>
      <c r="C18" s="35">
        <f>SUM(C19:C19)</f>
        <v>1479213108</v>
      </c>
    </row>
    <row r="19" spans="1:3" ht="12.75" customHeight="1">
      <c r="A19" s="30" t="s">
        <v>712</v>
      </c>
      <c r="B19" s="31" t="s">
        <v>713</v>
      </c>
      <c r="C19" s="32">
        <v>1479213108</v>
      </c>
    </row>
    <row r="20" spans="1:3" ht="12.75" customHeight="1">
      <c r="A20" s="30"/>
      <c r="B20" s="31"/>
      <c r="C20" s="32"/>
    </row>
    <row r="21" spans="1:3" ht="12.75" customHeight="1">
      <c r="A21" s="33" t="s">
        <v>714</v>
      </c>
      <c r="B21" s="34" t="s">
        <v>715</v>
      </c>
      <c r="C21" s="35">
        <f>SUM(C22:C25)</f>
        <v>1217471553</v>
      </c>
    </row>
    <row r="22" spans="1:3" ht="12.75" customHeight="1">
      <c r="A22" s="30" t="s">
        <v>716</v>
      </c>
      <c r="B22" s="31" t="s">
        <v>717</v>
      </c>
      <c r="C22" s="32">
        <v>1212784790</v>
      </c>
    </row>
    <row r="23" spans="1:3" ht="12.75" customHeight="1">
      <c r="A23" s="30" t="s">
        <v>718</v>
      </c>
      <c r="B23" s="31" t="s">
        <v>719</v>
      </c>
      <c r="C23" s="32">
        <v>1333999</v>
      </c>
    </row>
    <row r="24" spans="1:3" ht="12.75" customHeight="1">
      <c r="A24" s="30" t="s">
        <v>720</v>
      </c>
      <c r="B24" s="31" t="s">
        <v>721</v>
      </c>
      <c r="C24" s="32">
        <v>3352699</v>
      </c>
    </row>
    <row r="25" spans="1:3" ht="12.75" customHeight="1">
      <c r="A25" s="30" t="s">
        <v>722</v>
      </c>
      <c r="B25" s="31" t="s">
        <v>723</v>
      </c>
      <c r="C25" s="32">
        <v>65</v>
      </c>
    </row>
    <row r="26" spans="1:3" ht="12.75" customHeight="1">
      <c r="A26" s="30"/>
      <c r="B26" s="31"/>
      <c r="C26" s="32"/>
    </row>
    <row r="27" spans="1:3" ht="12.75" customHeight="1">
      <c r="A27" s="33" t="s">
        <v>724</v>
      </c>
      <c r="B27" s="34" t="s">
        <v>725</v>
      </c>
      <c r="C27" s="35">
        <f>SUM(C28:C31)</f>
        <v>873016</v>
      </c>
    </row>
    <row r="28" spans="1:3" ht="12.75" customHeight="1">
      <c r="A28" s="30" t="s">
        <v>726</v>
      </c>
      <c r="B28" s="31" t="s">
        <v>727</v>
      </c>
      <c r="C28" s="32">
        <v>718629</v>
      </c>
    </row>
    <row r="29" spans="1:3" ht="12.75" customHeight="1">
      <c r="A29" s="30" t="s">
        <v>728</v>
      </c>
      <c r="B29" s="31" t="s">
        <v>729</v>
      </c>
      <c r="C29" s="32">
        <v>8660</v>
      </c>
    </row>
    <row r="30" spans="1:3" ht="12.75" customHeight="1">
      <c r="A30" s="30" t="s">
        <v>730</v>
      </c>
      <c r="B30" s="31" t="s">
        <v>731</v>
      </c>
      <c r="C30" s="32">
        <v>123859</v>
      </c>
    </row>
    <row r="31" spans="1:3" ht="12.75" customHeight="1">
      <c r="A31" s="30" t="s">
        <v>732</v>
      </c>
      <c r="B31" s="31" t="s">
        <v>733</v>
      </c>
      <c r="C31" s="32">
        <v>21868</v>
      </c>
    </row>
    <row r="32" spans="1:3" ht="12.75" customHeight="1">
      <c r="A32" s="30"/>
      <c r="B32" s="31"/>
      <c r="C32" s="32"/>
    </row>
    <row r="33" spans="1:3" ht="12.75" customHeight="1">
      <c r="A33" s="27"/>
      <c r="B33" s="28" t="s">
        <v>740</v>
      </c>
      <c r="C33" s="29">
        <f>+C$18+C$21+C$27</f>
        <v>2697557677</v>
      </c>
    </row>
    <row r="42" spans="2:6" ht="15.75">
      <c r="B42" s="7" t="s">
        <v>15</v>
      </c>
      <c r="C42" s="19" t="s">
        <v>16</v>
      </c>
      <c r="E42" s="7"/>
      <c r="F42" s="9" t="s">
        <v>5</v>
      </c>
    </row>
    <row r="43" spans="2:5" ht="15.75">
      <c r="B43" s="7"/>
      <c r="C43" s="19"/>
      <c r="D43" s="5"/>
      <c r="E43" s="5"/>
    </row>
    <row r="44" ht="15.75">
      <c r="B44" s="7"/>
    </row>
    <row r="45" spans="2:6" ht="15.75">
      <c r="B45" s="7" t="s">
        <v>11</v>
      </c>
      <c r="C45" s="19" t="s">
        <v>13</v>
      </c>
      <c r="D45" s="5"/>
      <c r="E45" s="5"/>
      <c r="F45" s="9" t="s">
        <v>5</v>
      </c>
    </row>
    <row r="46" spans="3:5" ht="12.75">
      <c r="C46" s="21"/>
      <c r="D46" s="5"/>
      <c r="E46" s="5"/>
    </row>
    <row r="47" spans="3:5" ht="12.75">
      <c r="C47" s="21"/>
      <c r="D47" s="5"/>
      <c r="E47" s="5"/>
    </row>
    <row r="48" spans="3:5" ht="12.75">
      <c r="C48" s="21"/>
      <c r="D48" s="5"/>
      <c r="E48" s="5"/>
    </row>
    <row r="49" spans="3:5" ht="12.75">
      <c r="C49" s="21"/>
      <c r="D49" s="5"/>
      <c r="E49" s="5"/>
    </row>
    <row r="50" spans="4:5" ht="12.75">
      <c r="D50" s="5"/>
      <c r="E50" s="5"/>
    </row>
    <row r="51" spans="2:5" ht="15">
      <c r="B51" s="24" t="s">
        <v>17</v>
      </c>
      <c r="C51" s="23" t="s">
        <v>18</v>
      </c>
      <c r="D51" s="5"/>
      <c r="E51" s="5"/>
    </row>
    <row r="52" spans="2:5" ht="15">
      <c r="B52" s="24"/>
      <c r="C52" s="25"/>
      <c r="D52" s="5"/>
      <c r="E52" s="5"/>
    </row>
    <row r="53" spans="2:5" ht="15">
      <c r="B53" s="24"/>
      <c r="C53" s="25"/>
      <c r="D53" s="5"/>
      <c r="E53" s="5"/>
    </row>
    <row r="55" spans="2:3" ht="15">
      <c r="B55" s="24" t="s">
        <v>21</v>
      </c>
      <c r="C55" s="23" t="s">
        <v>22</v>
      </c>
    </row>
    <row r="57" ht="12.75">
      <c r="C57" s="21"/>
    </row>
    <row r="58" spans="2:3" ht="12.75">
      <c r="B58" s="26" t="s">
        <v>19</v>
      </c>
      <c r="C58" s="21"/>
    </row>
    <row r="59" spans="2:3" ht="12.75">
      <c r="B59" s="26" t="s">
        <v>20</v>
      </c>
      <c r="C59" s="21"/>
    </row>
    <row r="104" ht="15" customHeight="1"/>
  </sheetData>
  <sheetProtection/>
  <mergeCells count="5">
    <mergeCell ref="A8:C8"/>
    <mergeCell ref="A12:C12"/>
    <mergeCell ref="A11:C11"/>
    <mergeCell ref="A10:C10"/>
    <mergeCell ref="A9:C9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Basily</dc:creator>
  <cp:keywords/>
  <dc:description/>
  <cp:lastModifiedBy>GAkhylbekova</cp:lastModifiedBy>
  <cp:lastPrinted>2015-04-09T13:31:02Z</cp:lastPrinted>
  <dcterms:created xsi:type="dcterms:W3CDTF">1998-10-31T07:19:21Z</dcterms:created>
  <dcterms:modified xsi:type="dcterms:W3CDTF">2015-04-09T13:31:50Z</dcterms:modified>
  <cp:category/>
  <cp:version/>
  <cp:contentType/>
  <cp:contentStatus/>
</cp:coreProperties>
</file>